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Arbeidsbok\"/>
    </mc:Choice>
  </mc:AlternateContent>
  <xr:revisionPtr revIDLastSave="0" documentId="13_ncr:1_{4DAB8FF5-BA2E-4535-BD99-D66662663FE1}" xr6:coauthVersionLast="47" xr6:coauthVersionMax="47" xr10:uidLastSave="{00000000-0000-0000-0000-000000000000}"/>
  <bookViews>
    <workbookView xWindow="8835" yWindow="375" windowWidth="17145" windowHeight="12255" tabRatio="785" firstSheet="3" activeTab="7" xr2:uid="{00000000-000D-0000-FFFF-FFFF00000000}"/>
  </bookViews>
  <sheets>
    <sheet name="Oppgave 11.9" sheetId="6" r:id="rId1"/>
    <sheet name="Oppgave 11.10" sheetId="7" r:id="rId2"/>
    <sheet name="Oppgave 11.11" sheetId="8" r:id="rId3"/>
    <sheet name="Oppgave 11.12" sheetId="9" r:id="rId4"/>
    <sheet name="Oppgave 11.13" sheetId="10" r:id="rId5"/>
    <sheet name="Oppgave 11.14" sheetId="11" r:id="rId6"/>
    <sheet name="Oppgave 11.15 2025" sheetId="13" r:id="rId7"/>
    <sheet name="Oppgave 11.16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0" i="13" l="1"/>
  <c r="C83" i="13" s="1"/>
  <c r="C81" i="13"/>
  <c r="C82" i="13"/>
  <c r="G47" i="13"/>
  <c r="C28" i="13"/>
  <c r="C35" i="13" s="1"/>
  <c r="C69" i="13"/>
  <c r="C68" i="13"/>
  <c r="C70" i="13" s="1"/>
  <c r="C13" i="8"/>
  <c r="C58" i="13" l="1"/>
  <c r="F35" i="13"/>
  <c r="C59" i="13"/>
  <c r="D21" i="9"/>
  <c r="E12" i="7"/>
  <c r="D12" i="7"/>
  <c r="C19" i="7" s="1"/>
  <c r="F12" i="7"/>
  <c r="D35" i="13" l="1"/>
  <c r="G35" i="13"/>
  <c r="E35" i="13"/>
  <c r="C60" i="13"/>
  <c r="C30" i="11"/>
  <c r="C16" i="9"/>
  <c r="D30" i="11" l="1"/>
  <c r="D27" i="10"/>
  <c r="E16" i="9"/>
  <c r="G30" i="11" l="1"/>
  <c r="F30" i="11" l="1"/>
  <c r="E30" i="11"/>
  <c r="F16" i="9" l="1"/>
  <c r="D16" i="9"/>
</calcChain>
</file>

<file path=xl/sharedStrings.xml><?xml version="1.0" encoding="utf-8"?>
<sst xmlns="http://schemas.openxmlformats.org/spreadsheetml/2006/main" count="270" uniqueCount="133">
  <si>
    <t>Årsresultat</t>
  </si>
  <si>
    <t>Debet</t>
  </si>
  <si>
    <t>Saldobalanse</t>
  </si>
  <si>
    <t>Posteringer</t>
  </si>
  <si>
    <t>Resultat</t>
  </si>
  <si>
    <t>Balanse</t>
  </si>
  <si>
    <t>Diverse eiendeler</t>
  </si>
  <si>
    <t>Diverse gjeld</t>
  </si>
  <si>
    <t>Diverse inntekter</t>
  </si>
  <si>
    <t>Diverse kostnader</t>
  </si>
  <si>
    <t>a)</t>
  </si>
  <si>
    <t>Kredit</t>
  </si>
  <si>
    <t>Varebeholdning</t>
  </si>
  <si>
    <t>Varekjøp</t>
  </si>
  <si>
    <t>Avskrivninger</t>
  </si>
  <si>
    <t>Andre driftskostnader</t>
  </si>
  <si>
    <t>Rentekostnader</t>
  </si>
  <si>
    <t>Biler</t>
  </si>
  <si>
    <t>Inventar</t>
  </si>
  <si>
    <t>Forskuddsbet. husleie</t>
  </si>
  <si>
    <t>Skyldig arbeidsg.avg.</t>
  </si>
  <si>
    <t>Påløpt arbeidsg.avg.</t>
  </si>
  <si>
    <t>Lønn</t>
  </si>
  <si>
    <t>Arbeidsgiveravgift</t>
  </si>
  <si>
    <t>Aksjekapital</t>
  </si>
  <si>
    <t>Annen egenkapital</t>
  </si>
  <si>
    <t>Avsatt utbytte</t>
  </si>
  <si>
    <t>Styrets forslag til disponering av årsoverskuddet</t>
  </si>
  <si>
    <t>Overført annen egenkapital</t>
  </si>
  <si>
    <t>Betalbar skatt</t>
  </si>
  <si>
    <t>Betalbar skatt (kostnad)</t>
  </si>
  <si>
    <t>Dato</t>
  </si>
  <si>
    <t>Tekst</t>
  </si>
  <si>
    <t>Forskuddsskatt</t>
  </si>
  <si>
    <t>Inngående balanse</t>
  </si>
  <si>
    <t>Skatteoppgjør</t>
  </si>
  <si>
    <t>Betalt restskatt</t>
  </si>
  <si>
    <t>Råbalanse</t>
  </si>
  <si>
    <t>b)</t>
  </si>
  <si>
    <t>Avsatt til utbytte</t>
  </si>
  <si>
    <t>Sum disponering</t>
  </si>
  <si>
    <t>Utsatt skatt</t>
  </si>
  <si>
    <t>Endring i utsatt skatt</t>
  </si>
  <si>
    <t>Avgiftspliktig salg</t>
  </si>
  <si>
    <t>Obl. tjenestepensjon</t>
  </si>
  <si>
    <t>Endring utsatt skatt</t>
  </si>
  <si>
    <t>Feriepenger</t>
  </si>
  <si>
    <t>30.11.</t>
  </si>
  <si>
    <t>Honorar</t>
  </si>
  <si>
    <t>c)</t>
  </si>
  <si>
    <t>Påløpte feriepenger</t>
  </si>
  <si>
    <t>Bil.</t>
  </si>
  <si>
    <t>nr.</t>
  </si>
  <si>
    <t>Regnskap for 20x1</t>
  </si>
  <si>
    <t>Utdrag av årsoppgjøret for 20x1</t>
  </si>
  <si>
    <t>Forklaring av beløpene på konto 2500 Betalbar skatt:</t>
  </si>
  <si>
    <t>Konto 2500</t>
  </si>
  <si>
    <t>Konto 2540</t>
  </si>
  <si>
    <t xml:space="preserve">Konto 2120 </t>
  </si>
  <si>
    <t>Alta ligger i Finnmark og har dermed 0 % arbeidsgiveravgift.</t>
  </si>
  <si>
    <t>eller:</t>
  </si>
  <si>
    <t>Betalbar skatt for 20x1</t>
  </si>
  <si>
    <t>For mye beregnet i 20x0</t>
  </si>
  <si>
    <t>Nedgang i utsatt skatt</t>
  </si>
  <si>
    <t>Skattekostnad</t>
  </si>
  <si>
    <t>11.10.</t>
  </si>
  <si>
    <t>Konto-</t>
  </si>
  <si>
    <t>kode</t>
  </si>
  <si>
    <t>Forklaring av beløpene på konto 2540 Forskuddsskatt:</t>
  </si>
  <si>
    <t>Kontonavn</t>
  </si>
  <si>
    <t>Kassekreditt</t>
  </si>
  <si>
    <t>Betalbar</t>
  </si>
  <si>
    <t>skatt</t>
  </si>
  <si>
    <t>Forskudds-</t>
  </si>
  <si>
    <t>Saldo-</t>
  </si>
  <si>
    <t>balanse</t>
  </si>
  <si>
    <t>Bank-</t>
  </si>
  <si>
    <t>innskudd</t>
  </si>
  <si>
    <t xml:space="preserve">Betalbar </t>
  </si>
  <si>
    <t xml:space="preserve">Konto 2500 viser gjeld, </t>
  </si>
  <si>
    <t>mens konto 8300 er en</t>
  </si>
  <si>
    <t>kostnadskonto</t>
  </si>
  <si>
    <t>Poster-</t>
  </si>
  <si>
    <t>inger</t>
  </si>
  <si>
    <t>Påløpte</t>
  </si>
  <si>
    <t>feriepenger</t>
  </si>
  <si>
    <t>dermed ingen plikt til å foreta skattetrekk</t>
  </si>
  <si>
    <t xml:space="preserve">Godtgjørelser under kr 10 000 fra ideelle organisasjoner er ikke innberetningspliktige, og det er </t>
  </si>
  <si>
    <t>Denne oppgaven "hører hjemme" i kapittel 9</t>
  </si>
  <si>
    <t>Oppgave 11.9</t>
  </si>
  <si>
    <t>Oppgave 11.10</t>
  </si>
  <si>
    <t>Betalbar skatt for20x1:</t>
  </si>
  <si>
    <t>Eller presentert slik:</t>
  </si>
  <si>
    <t>Oppgave 11.12</t>
  </si>
  <si>
    <t>Oppgave 11.13</t>
  </si>
  <si>
    <t xml:space="preserve">Skattekostnaden for 20x1 </t>
  </si>
  <si>
    <t>Oppgave 11.14</t>
  </si>
  <si>
    <t>Oppgave 11.16</t>
  </si>
  <si>
    <t>Varebil</t>
  </si>
  <si>
    <t>11.15</t>
  </si>
  <si>
    <t>Kontanter</t>
  </si>
  <si>
    <t>Leverandørgjeld</t>
  </si>
  <si>
    <t>Skyldig skattetrekk</t>
  </si>
  <si>
    <t>Oppgjørskonto mva.</t>
  </si>
  <si>
    <t>Skyldig arbeidsg.avgift</t>
  </si>
  <si>
    <t>Påløpt arbeidsg.avgift</t>
  </si>
  <si>
    <t>Beholdningsendring</t>
  </si>
  <si>
    <t>Driftskostnader biler</t>
  </si>
  <si>
    <t>Avskrivninger (pkt. 1 og 2 under oppgjørsposteringer)</t>
  </si>
  <si>
    <t>Bruttofortjeneste = salgsinntekter – varekostnader</t>
  </si>
  <si>
    <t>Salgsinntekter</t>
  </si>
  <si>
    <t>–</t>
  </si>
  <si>
    <t>Varekostnader</t>
  </si>
  <si>
    <t>=</t>
  </si>
  <si>
    <t>Bruttofortjeneste</t>
  </si>
  <si>
    <t>i prosent av salgsinntektene:</t>
  </si>
  <si>
    <t>+</t>
  </si>
  <si>
    <t>Indirekte kostnader</t>
  </si>
  <si>
    <t>Selvkost</t>
  </si>
  <si>
    <t>Indirekte kostnader i prosent av varekostnadene:</t>
  </si>
  <si>
    <t>Varebeholdning 31.10.x1</t>
  </si>
  <si>
    <t>Varebeholdning 1.1.x1</t>
  </si>
  <si>
    <t>Sum egenkapital</t>
  </si>
  <si>
    <t xml:space="preserve">Oppgave </t>
  </si>
  <si>
    <t>Avskrivning for perioden januar-oktober:</t>
  </si>
  <si>
    <t xml:space="preserve">Avskrivning for perioden november-desember: </t>
  </si>
  <si>
    <t xml:space="preserve">Bokførte avskrivninger for perioden januar-oktober: </t>
  </si>
  <si>
    <t>Beholdningsendring 1.1.-31.10.</t>
  </si>
  <si>
    <t>Konto 2770 Skyldig arbeidsgiveravgift</t>
  </si>
  <si>
    <r>
      <t>Konto 2780 Påløpt arbeidsgiveravgift</t>
    </r>
    <r>
      <rPr>
        <sz val="12"/>
        <rFont val="Times New Roman"/>
        <family val="1"/>
      </rPr>
      <t xml:space="preserve"> </t>
    </r>
  </si>
  <si>
    <t>Konto 5400 Arbeidsgiveravgift</t>
  </si>
  <si>
    <t>Oppgave 11.11</t>
  </si>
  <si>
    <t>Stjernemerket oppgave. Faglærer har tilgang til løsningsforslag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</si>
</sst>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;@"/>
    <numFmt numFmtId="165" formatCode="d/m/"/>
    <numFmt numFmtId="166" formatCode="&quot;kr&quot;\ #,##0"/>
    <numFmt numFmtId="167" formatCode="0.0\ %"/>
  </numFmts>
  <fonts count="16" x14ac:knownFonts="1">
    <font>
      <sz val="10"/>
      <name val="Arial"/>
    </font>
    <font>
      <sz val="12"/>
      <name val="Times New Roman"/>
      <family val="1"/>
    </font>
    <font>
      <sz val="10"/>
      <name val="Times New Roman"/>
      <family val="1"/>
    </font>
    <font>
      <sz val="9.5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</borders>
  <cellStyleXfs count="4">
    <xf numFmtId="0" fontId="0" fillId="0" borderId="0"/>
    <xf numFmtId="0" fontId="5" fillId="0" borderId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1" applyFont="1"/>
    <xf numFmtId="0" fontId="1" fillId="0" borderId="16" xfId="1" applyFont="1" applyBorder="1" applyAlignment="1">
      <alignment horizontal="center"/>
    </xf>
    <xf numFmtId="0" fontId="1" fillId="0" borderId="16" xfId="1" applyFont="1" applyBorder="1"/>
    <xf numFmtId="0" fontId="1" fillId="0" borderId="17" xfId="1" applyFont="1" applyBorder="1"/>
    <xf numFmtId="1" fontId="1" fillId="0" borderId="13" xfId="1" applyNumberFormat="1" applyFont="1" applyBorder="1" applyAlignment="1">
      <alignment horizontal="center"/>
    </xf>
    <xf numFmtId="3" fontId="1" fillId="0" borderId="13" xfId="1" applyNumberFormat="1" applyFont="1" applyBorder="1"/>
    <xf numFmtId="3" fontId="1" fillId="0" borderId="9" xfId="1" applyNumberFormat="1" applyFont="1" applyBorder="1"/>
    <xf numFmtId="3" fontId="1" fillId="0" borderId="8" xfId="1" applyNumberFormat="1" applyFont="1" applyBorder="1"/>
    <xf numFmtId="1" fontId="1" fillId="0" borderId="3" xfId="1" applyNumberFormat="1" applyFont="1" applyBorder="1" applyAlignment="1">
      <alignment horizontal="center"/>
    </xf>
    <xf numFmtId="3" fontId="1" fillId="0" borderId="7" xfId="1" applyNumberFormat="1" applyFont="1" applyBorder="1"/>
    <xf numFmtId="3" fontId="1" fillId="0" borderId="3" xfId="1" applyNumberFormat="1" applyFont="1" applyBorder="1"/>
    <xf numFmtId="3" fontId="1" fillId="0" borderId="3" xfId="1" applyNumberFormat="1" applyFont="1" applyBorder="1" applyAlignment="1">
      <alignment horizontal="left"/>
    </xf>
    <xf numFmtId="1" fontId="1" fillId="0" borderId="3" xfId="1" applyNumberFormat="1" applyFont="1" applyBorder="1" applyAlignment="1" applyProtection="1">
      <alignment horizontal="center"/>
      <protection locked="0"/>
    </xf>
    <xf numFmtId="0" fontId="1" fillId="0" borderId="6" xfId="1" quotePrefix="1" applyFont="1" applyBorder="1" applyAlignment="1" applyProtection="1">
      <alignment horizontal="left"/>
      <protection locked="0"/>
    </xf>
    <xf numFmtId="3" fontId="1" fillId="0" borderId="7" xfId="1" applyNumberFormat="1" applyFont="1" applyBorder="1" applyProtection="1">
      <protection locked="0"/>
    </xf>
    <xf numFmtId="0" fontId="1" fillId="0" borderId="6" xfId="1" applyFont="1" applyBorder="1" applyAlignment="1" applyProtection="1">
      <alignment horizontal="left"/>
      <protection locked="0"/>
    </xf>
    <xf numFmtId="3" fontId="1" fillId="0" borderId="6" xfId="1" applyNumberFormat="1" applyFont="1" applyBorder="1"/>
    <xf numFmtId="1" fontId="1" fillId="0" borderId="4" xfId="1" applyNumberFormat="1" applyFont="1" applyBorder="1" applyAlignment="1">
      <alignment horizontal="center"/>
    </xf>
    <xf numFmtId="0" fontId="1" fillId="0" borderId="10" xfId="1" quotePrefix="1" applyFont="1" applyBorder="1" applyAlignment="1">
      <alignment horizontal="left"/>
    </xf>
    <xf numFmtId="3" fontId="1" fillId="0" borderId="5" xfId="1" applyNumberFormat="1" applyFont="1" applyBorder="1"/>
    <xf numFmtId="3" fontId="1" fillId="2" borderId="4" xfId="1" applyNumberFormat="1" applyFont="1" applyFill="1" applyBorder="1" applyProtection="1">
      <protection locked="0"/>
    </xf>
    <xf numFmtId="3" fontId="1" fillId="0" borderId="4" xfId="1" applyNumberFormat="1" applyFont="1" applyBorder="1"/>
    <xf numFmtId="3" fontId="1" fillId="0" borderId="2" xfId="1" applyNumberFormat="1" applyFont="1" applyBorder="1"/>
    <xf numFmtId="0" fontId="4" fillId="0" borderId="0" xfId="1" applyFont="1"/>
    <xf numFmtId="0" fontId="1" fillId="0" borderId="2" xfId="1" applyFont="1" applyBorder="1" applyAlignment="1">
      <alignment horizontal="center"/>
    </xf>
    <xf numFmtId="0" fontId="1" fillId="0" borderId="19" xfId="1" applyFont="1" applyBorder="1"/>
    <xf numFmtId="3" fontId="1" fillId="0" borderId="12" xfId="1" applyNumberFormat="1" applyFont="1" applyBorder="1"/>
    <xf numFmtId="3" fontId="1" fillId="0" borderId="0" xfId="1" applyNumberFormat="1" applyFont="1"/>
    <xf numFmtId="0" fontId="6" fillId="0" borderId="2" xfId="1" applyFont="1" applyBorder="1" applyAlignment="1">
      <alignment horizontal="center"/>
    </xf>
    <xf numFmtId="0" fontId="6" fillId="0" borderId="11" xfId="1" quotePrefix="1" applyFont="1" applyBorder="1" applyAlignment="1">
      <alignment horizontal="left"/>
    </xf>
    <xf numFmtId="0" fontId="1" fillId="0" borderId="22" xfId="1" applyFont="1" applyBorder="1"/>
    <xf numFmtId="1" fontId="1" fillId="0" borderId="2" xfId="1" applyNumberFormat="1" applyFont="1" applyBorder="1" applyAlignment="1">
      <alignment horizontal="center"/>
    </xf>
    <xf numFmtId="0" fontId="7" fillId="0" borderId="0" xfId="1" applyFont="1"/>
    <xf numFmtId="0" fontId="1" fillId="0" borderId="14" xfId="1" applyFont="1" applyBorder="1" applyAlignment="1">
      <alignment horizontal="center"/>
    </xf>
    <xf numFmtId="0" fontId="1" fillId="0" borderId="15" xfId="1" applyFont="1" applyBorder="1"/>
    <xf numFmtId="1" fontId="1" fillId="0" borderId="8" xfId="1" applyNumberFormat="1" applyFont="1" applyBorder="1" applyAlignment="1">
      <alignment horizontal="center"/>
    </xf>
    <xf numFmtId="1" fontId="1" fillId="0" borderId="13" xfId="1" applyNumberFormat="1" applyFont="1" applyBorder="1" applyAlignment="1" applyProtection="1">
      <alignment horizontal="center"/>
      <protection locked="0"/>
    </xf>
    <xf numFmtId="0" fontId="1" fillId="0" borderId="24" xfId="1" applyFont="1" applyBorder="1" applyAlignment="1" applyProtection="1">
      <alignment horizontal="left"/>
      <protection locked="0"/>
    </xf>
    <xf numFmtId="0" fontId="1" fillId="0" borderId="10" xfId="1" applyFont="1" applyBorder="1" applyAlignment="1">
      <alignment horizontal="left"/>
    </xf>
    <xf numFmtId="0" fontId="2" fillId="0" borderId="0" xfId="1" applyFont="1" applyAlignment="1">
      <alignment horizontal="left"/>
    </xf>
    <xf numFmtId="3" fontId="3" fillId="0" borderId="0" xfId="1" applyNumberFormat="1" applyFont="1"/>
    <xf numFmtId="0" fontId="2" fillId="0" borderId="0" xfId="1" applyFont="1"/>
    <xf numFmtId="164" fontId="1" fillId="0" borderId="13" xfId="1" applyNumberFormat="1" applyFont="1" applyBorder="1" applyAlignment="1">
      <alignment horizontal="right"/>
    </xf>
    <xf numFmtId="0" fontId="1" fillId="0" borderId="24" xfId="1" applyFont="1" applyBorder="1" applyAlignment="1">
      <alignment horizontal="left"/>
    </xf>
    <xf numFmtId="164" fontId="1" fillId="0" borderId="3" xfId="1" applyNumberFormat="1" applyFont="1" applyBorder="1" applyAlignment="1">
      <alignment horizontal="right"/>
    </xf>
    <xf numFmtId="0" fontId="1" fillId="0" borderId="6" xfId="1" applyFont="1" applyBorder="1" applyAlignment="1">
      <alignment horizontal="left"/>
    </xf>
    <xf numFmtId="164" fontId="1" fillId="0" borderId="3" xfId="1" quotePrefix="1" applyNumberFormat="1" applyFont="1" applyBorder="1" applyAlignment="1">
      <alignment horizontal="right"/>
    </xf>
    <xf numFmtId="0" fontId="1" fillId="0" borderId="6" xfId="1" applyFont="1" applyBorder="1"/>
    <xf numFmtId="164" fontId="1" fillId="0" borderId="4" xfId="1" applyNumberFormat="1" applyFont="1" applyBorder="1" applyAlignment="1">
      <alignment horizontal="right"/>
    </xf>
    <xf numFmtId="3" fontId="1" fillId="0" borderId="20" xfId="1" applyNumberFormat="1" applyFont="1" applyBorder="1"/>
    <xf numFmtId="0" fontId="1" fillId="0" borderId="12" xfId="1" applyFont="1" applyBorder="1"/>
    <xf numFmtId="0" fontId="1" fillId="0" borderId="0" xfId="1" applyFont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9" xfId="1" applyFont="1" applyBorder="1" applyAlignment="1">
      <alignment horizontal="left"/>
    </xf>
    <xf numFmtId="0" fontId="1" fillId="0" borderId="11" xfId="1" applyFont="1" applyBorder="1" applyAlignment="1">
      <alignment horizontal="center"/>
    </xf>
    <xf numFmtId="3" fontId="1" fillId="0" borderId="24" xfId="1" applyNumberFormat="1" applyFont="1" applyBorder="1"/>
    <xf numFmtId="3" fontId="1" fillId="2" borderId="13" xfId="1" applyNumberFormat="1" applyFont="1" applyFill="1" applyBorder="1" applyProtection="1">
      <protection locked="0"/>
    </xf>
    <xf numFmtId="3" fontId="1" fillId="0" borderId="4" xfId="1" applyNumberFormat="1" applyFont="1" applyBorder="1" applyAlignment="1">
      <alignment horizontal="left"/>
    </xf>
    <xf numFmtId="3" fontId="1" fillId="0" borderId="7" xfId="1" applyNumberFormat="1" applyFont="1" applyBorder="1" applyAlignment="1">
      <alignment horizontal="left"/>
    </xf>
    <xf numFmtId="1" fontId="1" fillId="0" borderId="20" xfId="1" applyNumberFormat="1" applyFont="1" applyBorder="1" applyAlignment="1">
      <alignment horizontal="center"/>
    </xf>
    <xf numFmtId="3" fontId="1" fillId="0" borderId="25" xfId="1" applyNumberFormat="1" applyFont="1" applyBorder="1"/>
    <xf numFmtId="3" fontId="1" fillId="0" borderId="7" xfId="1" quotePrefix="1" applyNumberFormat="1" applyFont="1" applyBorder="1" applyAlignment="1">
      <alignment horizontal="left"/>
    </xf>
    <xf numFmtId="1" fontId="1" fillId="0" borderId="25" xfId="1" applyNumberFormat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left"/>
      <protection locked="0"/>
    </xf>
    <xf numFmtId="3" fontId="1" fillId="0" borderId="27" xfId="1" applyNumberFormat="1" applyFont="1" applyBorder="1" applyProtection="1">
      <protection locked="0"/>
    </xf>
    <xf numFmtId="3" fontId="1" fillId="0" borderId="10" xfId="1" applyNumberFormat="1" applyFont="1" applyBorder="1"/>
    <xf numFmtId="0" fontId="1" fillId="0" borderId="16" xfId="1" applyFont="1" applyBorder="1" applyAlignment="1">
      <alignment horizontal="left"/>
    </xf>
    <xf numFmtId="0" fontId="8" fillId="0" borderId="0" xfId="1" applyFont="1"/>
    <xf numFmtId="49" fontId="2" fillId="0" borderId="19" xfId="1" applyNumberFormat="1" applyFont="1" applyBorder="1" applyAlignment="1">
      <alignment horizontal="center"/>
    </xf>
    <xf numFmtId="49" fontId="2" fillId="0" borderId="20" xfId="1" applyNumberFormat="1" applyFont="1" applyBorder="1"/>
    <xf numFmtId="0" fontId="8" fillId="0" borderId="15" xfId="1" applyFont="1" applyBorder="1"/>
    <xf numFmtId="0" fontId="8" fillId="0" borderId="17" xfId="1" applyFont="1" applyBorder="1"/>
    <xf numFmtId="3" fontId="1" fillId="0" borderId="17" xfId="1" applyNumberFormat="1" applyFont="1" applyBorder="1" applyAlignment="1">
      <alignment horizontal="center"/>
    </xf>
    <xf numFmtId="165" fontId="1" fillId="0" borderId="3" xfId="1" applyNumberFormat="1" applyFont="1" applyBorder="1" applyAlignment="1" applyProtection="1">
      <alignment horizontal="right"/>
      <protection locked="0"/>
    </xf>
    <xf numFmtId="0" fontId="1" fillId="0" borderId="3" xfId="1" applyFont="1" applyBorder="1" applyAlignment="1" applyProtection="1">
      <alignment horizontal="left"/>
      <protection locked="0"/>
    </xf>
    <xf numFmtId="165" fontId="1" fillId="0" borderId="4" xfId="1" applyNumberFormat="1" applyFont="1" applyBorder="1" applyAlignment="1" applyProtection="1">
      <alignment horizontal="right"/>
      <protection locked="0"/>
    </xf>
    <xf numFmtId="0" fontId="1" fillId="0" borderId="4" xfId="1" applyFont="1" applyBorder="1" applyAlignment="1" applyProtection="1">
      <alignment horizontal="left"/>
      <protection locked="0"/>
    </xf>
    <xf numFmtId="0" fontId="9" fillId="0" borderId="0" xfId="1" applyFont="1"/>
    <xf numFmtId="0" fontId="1" fillId="0" borderId="17" xfId="1" applyFont="1" applyBorder="1" applyAlignment="1">
      <alignment horizontal="center"/>
    </xf>
    <xf numFmtId="0" fontId="1" fillId="0" borderId="14" xfId="1" applyFont="1" applyBorder="1"/>
    <xf numFmtId="0" fontId="1" fillId="0" borderId="23" xfId="1" applyFont="1" applyBorder="1"/>
    <xf numFmtId="164" fontId="1" fillId="0" borderId="13" xfId="1" applyNumberFormat="1" applyFont="1" applyBorder="1" applyAlignment="1" applyProtection="1">
      <alignment horizontal="center"/>
      <protection locked="0"/>
    </xf>
    <xf numFmtId="164" fontId="1" fillId="0" borderId="3" xfId="1" applyNumberFormat="1" applyFont="1" applyBorder="1" applyAlignment="1" applyProtection="1">
      <alignment horizontal="center"/>
      <protection locked="0"/>
    </xf>
    <xf numFmtId="164" fontId="1" fillId="0" borderId="4" xfId="1" applyNumberFormat="1" applyFont="1" applyBorder="1" applyAlignment="1">
      <alignment horizontal="center"/>
    </xf>
    <xf numFmtId="0" fontId="10" fillId="0" borderId="13" xfId="1" applyFont="1" applyBorder="1" applyAlignment="1" applyProtection="1">
      <alignment horizontal="left"/>
      <protection locked="0"/>
    </xf>
    <xf numFmtId="0" fontId="10" fillId="0" borderId="3" xfId="1" applyFont="1" applyBorder="1" applyAlignment="1" applyProtection="1">
      <alignment horizontal="left"/>
      <protection locked="0"/>
    </xf>
    <xf numFmtId="0" fontId="10" fillId="0" borderId="4" xfId="1" applyFont="1" applyBorder="1" applyAlignment="1">
      <alignment horizontal="left"/>
    </xf>
    <xf numFmtId="166" fontId="1" fillId="0" borderId="18" xfId="1" applyNumberFormat="1" applyFont="1" applyBorder="1"/>
    <xf numFmtId="0" fontId="1" fillId="0" borderId="0" xfId="1" applyFont="1" applyAlignment="1">
      <alignment horizontal="left"/>
    </xf>
    <xf numFmtId="49" fontId="10" fillId="0" borderId="14" xfId="1" applyNumberFormat="1" applyFont="1" applyBorder="1" applyAlignment="1">
      <alignment horizontal="center"/>
    </xf>
    <xf numFmtId="0" fontId="10" fillId="0" borderId="15" xfId="1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1" fillId="0" borderId="20" xfId="1" applyFont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0" fontId="1" fillId="0" borderId="28" xfId="1" applyFont="1" applyBorder="1" applyAlignment="1">
      <alignment horizontal="center"/>
    </xf>
    <xf numFmtId="0" fontId="1" fillId="0" borderId="18" xfId="1" applyFont="1" applyBorder="1" applyAlignment="1">
      <alignment horizontal="center"/>
    </xf>
    <xf numFmtId="0" fontId="1" fillId="0" borderId="8" xfId="1" applyFont="1" applyBorder="1"/>
    <xf numFmtId="0" fontId="1" fillId="0" borderId="3" xfId="1" applyFont="1" applyBorder="1"/>
    <xf numFmtId="0" fontId="1" fillId="0" borderId="4" xfId="1" applyFont="1" applyBorder="1"/>
    <xf numFmtId="3" fontId="1" fillId="0" borderId="29" xfId="1" applyNumberFormat="1" applyFont="1" applyBorder="1"/>
    <xf numFmtId="0" fontId="1" fillId="0" borderId="18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3" fontId="1" fillId="0" borderId="3" xfId="1" applyNumberFormat="1" applyFont="1" applyBorder="1" applyProtection="1">
      <protection locked="0"/>
    </xf>
    <xf numFmtId="3" fontId="1" fillId="0" borderId="4" xfId="1" applyNumberFormat="1" applyFont="1" applyBorder="1" applyProtection="1">
      <protection locked="0"/>
    </xf>
    <xf numFmtId="3" fontId="1" fillId="0" borderId="5" xfId="1" applyNumberFormat="1" applyFont="1" applyBorder="1" applyProtection="1">
      <protection locked="0"/>
    </xf>
    <xf numFmtId="0" fontId="1" fillId="0" borderId="0" xfId="1" applyFont="1" applyAlignment="1">
      <alignment horizontal="center" vertical="center"/>
    </xf>
    <xf numFmtId="1" fontId="1" fillId="0" borderId="0" xfId="1" applyNumberFormat="1" applyFont="1" applyAlignment="1">
      <alignment horizontal="center"/>
    </xf>
    <xf numFmtId="3" fontId="1" fillId="0" borderId="0" xfId="1" applyNumberFormat="1" applyFont="1" applyProtection="1">
      <protection locked="0"/>
    </xf>
    <xf numFmtId="3" fontId="1" fillId="0" borderId="30" xfId="1" applyNumberFormat="1" applyFont="1" applyBorder="1"/>
    <xf numFmtId="3" fontId="1" fillId="0" borderId="31" xfId="1" applyNumberFormat="1" applyFont="1" applyBorder="1"/>
    <xf numFmtId="3" fontId="1" fillId="0" borderId="32" xfId="1" applyNumberFormat="1" applyFont="1" applyBorder="1"/>
    <xf numFmtId="3" fontId="1" fillId="0" borderId="15" xfId="1" applyNumberFormat="1" applyFont="1" applyBorder="1" applyAlignment="1">
      <alignment horizontal="center"/>
    </xf>
    <xf numFmtId="3" fontId="1" fillId="0" borderId="23" xfId="1" applyNumberFormat="1" applyFont="1" applyBorder="1" applyAlignment="1">
      <alignment horizontal="center"/>
    </xf>
    <xf numFmtId="0" fontId="1" fillId="0" borderId="0" xfId="1" applyFont="1" applyAlignment="1">
      <alignment horizontal="left" indent="2"/>
    </xf>
    <xf numFmtId="3" fontId="1" fillId="0" borderId="13" xfId="1" applyNumberFormat="1" applyFont="1" applyBorder="1" applyProtection="1">
      <protection locked="0"/>
    </xf>
    <xf numFmtId="3" fontId="1" fillId="0" borderId="33" xfId="1" applyNumberFormat="1" applyFont="1" applyBorder="1" applyProtection="1">
      <protection locked="0"/>
    </xf>
    <xf numFmtId="3" fontId="1" fillId="0" borderId="8" xfId="1" applyNumberFormat="1" applyFont="1" applyBorder="1" applyProtection="1">
      <protection locked="0"/>
    </xf>
    <xf numFmtId="3" fontId="1" fillId="0" borderId="20" xfId="1" applyNumberFormat="1" applyFont="1" applyBorder="1" applyProtection="1">
      <protection locked="0"/>
    </xf>
    <xf numFmtId="3" fontId="1" fillId="0" borderId="19" xfId="1" applyNumberFormat="1" applyFont="1" applyBorder="1" applyProtection="1">
      <protection locked="0"/>
    </xf>
    <xf numFmtId="3" fontId="1" fillId="0" borderId="25" xfId="1" applyNumberFormat="1" applyFont="1" applyBorder="1" applyProtection="1">
      <protection locked="0"/>
    </xf>
    <xf numFmtId="0" fontId="1" fillId="0" borderId="23" xfId="1" applyFont="1" applyBorder="1" applyAlignment="1">
      <alignment horizontal="center" vertical="center"/>
    </xf>
    <xf numFmtId="3" fontId="1" fillId="0" borderId="1" xfId="1" applyNumberFormat="1" applyFont="1" applyBorder="1"/>
    <xf numFmtId="0" fontId="1" fillId="0" borderId="24" xfId="1" quotePrefix="1" applyFont="1" applyBorder="1" applyAlignment="1" applyProtection="1">
      <alignment horizontal="left"/>
      <protection locked="0"/>
    </xf>
    <xf numFmtId="0" fontId="1" fillId="0" borderId="13" xfId="1" applyFont="1" applyBorder="1"/>
    <xf numFmtId="1" fontId="1" fillId="0" borderId="34" xfId="1" applyNumberFormat="1" applyFont="1" applyBorder="1" applyAlignment="1">
      <alignment horizontal="center"/>
    </xf>
    <xf numFmtId="3" fontId="1" fillId="0" borderId="34" xfId="1" applyNumberFormat="1" applyFont="1" applyBorder="1" applyAlignment="1">
      <alignment horizontal="left"/>
    </xf>
    <xf numFmtId="3" fontId="1" fillId="0" borderId="35" xfId="1" applyNumberFormat="1" applyFont="1" applyBorder="1"/>
    <xf numFmtId="3" fontId="1" fillId="0" borderId="34" xfId="1" applyNumberFormat="1" applyFont="1" applyBorder="1" applyProtection="1">
      <protection locked="0"/>
    </xf>
    <xf numFmtId="3" fontId="1" fillId="0" borderId="36" xfId="1" applyNumberFormat="1" applyFont="1" applyBorder="1"/>
    <xf numFmtId="3" fontId="1" fillId="0" borderId="34" xfId="1" applyNumberFormat="1" applyFont="1" applyBorder="1"/>
    <xf numFmtId="0" fontId="1" fillId="3" borderId="0" xfId="1" applyFont="1" applyFill="1"/>
    <xf numFmtId="0" fontId="1" fillId="0" borderId="24" xfId="1" applyFont="1" applyBorder="1"/>
    <xf numFmtId="0" fontId="1" fillId="0" borderId="20" xfId="1" applyFont="1" applyBorder="1"/>
    <xf numFmtId="0" fontId="12" fillId="0" borderId="0" xfId="1" applyFont="1" applyAlignment="1">
      <alignment horizontal="center"/>
    </xf>
    <xf numFmtId="0" fontId="2" fillId="0" borderId="15" xfId="1" applyFont="1" applyBorder="1"/>
    <xf numFmtId="1" fontId="13" fillId="0" borderId="13" xfId="1" applyNumberFormat="1" applyFont="1" applyBorder="1" applyAlignment="1">
      <alignment horizontal="center"/>
    </xf>
    <xf numFmtId="3" fontId="13" fillId="0" borderId="33" xfId="1" applyNumberFormat="1" applyFont="1" applyBorder="1"/>
    <xf numFmtId="3" fontId="13" fillId="0" borderId="13" xfId="1" applyNumberFormat="1" applyFont="1" applyBorder="1"/>
    <xf numFmtId="3" fontId="13" fillId="0" borderId="13" xfId="1" applyNumberFormat="1" applyFont="1" applyBorder="1" applyProtection="1">
      <protection locked="0"/>
    </xf>
    <xf numFmtId="3" fontId="10" fillId="0" borderId="13" xfId="1" applyNumberFormat="1" applyFont="1" applyBorder="1" applyProtection="1">
      <protection locked="0"/>
    </xf>
    <xf numFmtId="3" fontId="10" fillId="0" borderId="24" xfId="1" applyNumberFormat="1" applyFont="1" applyBorder="1"/>
    <xf numFmtId="3" fontId="10" fillId="0" borderId="13" xfId="1" applyNumberFormat="1" applyFont="1" applyBorder="1"/>
    <xf numFmtId="0" fontId="12" fillId="0" borderId="0" xfId="1" quotePrefix="1" applyFont="1" applyAlignment="1">
      <alignment horizontal="center"/>
    </xf>
    <xf numFmtId="0" fontId="10" fillId="0" borderId="0" xfId="1" applyFont="1"/>
    <xf numFmtId="1" fontId="13" fillId="0" borderId="3" xfId="1" applyNumberFormat="1" applyFont="1" applyBorder="1" applyAlignment="1">
      <alignment horizontal="center"/>
    </xf>
    <xf numFmtId="3" fontId="13" fillId="0" borderId="7" xfId="1" applyNumberFormat="1" applyFont="1" applyBorder="1"/>
    <xf numFmtId="3" fontId="13" fillId="0" borderId="3" xfId="1" applyNumberFormat="1" applyFont="1" applyBorder="1"/>
    <xf numFmtId="3" fontId="13" fillId="0" borderId="3" xfId="1" applyNumberFormat="1" applyFont="1" applyBorder="1" applyProtection="1">
      <protection locked="0"/>
    </xf>
    <xf numFmtId="3" fontId="10" fillId="0" borderId="3" xfId="1" applyNumberFormat="1" applyFont="1" applyBorder="1" applyProtection="1">
      <protection locked="0"/>
    </xf>
    <xf numFmtId="3" fontId="10" fillId="0" borderId="6" xfId="1" applyNumberFormat="1" applyFont="1" applyBorder="1"/>
    <xf numFmtId="3" fontId="10" fillId="0" borderId="3" xfId="1" applyNumberFormat="1" applyFont="1" applyBorder="1"/>
    <xf numFmtId="3" fontId="13" fillId="0" borderId="7" xfId="1" applyNumberFormat="1" applyFont="1" applyBorder="1" applyAlignment="1">
      <alignment horizontal="left"/>
    </xf>
    <xf numFmtId="3" fontId="13" fillId="0" borderId="3" xfId="1" quotePrefix="1" applyNumberFormat="1" applyFont="1" applyBorder="1" applyAlignment="1">
      <alignment horizontal="left"/>
    </xf>
    <xf numFmtId="3" fontId="13" fillId="0" borderId="3" xfId="1" applyNumberFormat="1" applyFont="1" applyBorder="1" applyAlignment="1">
      <alignment horizontal="left"/>
    </xf>
    <xf numFmtId="1" fontId="13" fillId="0" borderId="37" xfId="1" applyNumberFormat="1" applyFont="1" applyBorder="1" applyAlignment="1">
      <alignment horizontal="center"/>
    </xf>
    <xf numFmtId="3" fontId="13" fillId="0" borderId="37" xfId="1" applyNumberFormat="1" applyFont="1" applyBorder="1" applyAlignment="1">
      <alignment horizontal="left"/>
    </xf>
    <xf numFmtId="3" fontId="13" fillId="0" borderId="38" xfId="1" applyNumberFormat="1" applyFont="1" applyBorder="1"/>
    <xf numFmtId="3" fontId="13" fillId="0" borderId="37" xfId="1" applyNumberFormat="1" applyFont="1" applyBorder="1" applyProtection="1">
      <protection locked="0"/>
    </xf>
    <xf numFmtId="3" fontId="10" fillId="0" borderId="37" xfId="1" applyNumberFormat="1" applyFont="1" applyBorder="1" applyProtection="1">
      <protection locked="0"/>
    </xf>
    <xf numFmtId="3" fontId="10" fillId="0" borderId="39" xfId="1" applyNumberFormat="1" applyFont="1" applyBorder="1"/>
    <xf numFmtId="3" fontId="10" fillId="0" borderId="37" xfId="1" applyNumberFormat="1" applyFont="1" applyBorder="1"/>
    <xf numFmtId="1" fontId="13" fillId="0" borderId="13" xfId="1" applyNumberFormat="1" applyFont="1" applyBorder="1" applyAlignment="1" applyProtection="1">
      <alignment horizontal="center"/>
      <protection locked="0"/>
    </xf>
    <xf numFmtId="0" fontId="13" fillId="0" borderId="24" xfId="1" quotePrefix="1" applyFont="1" applyBorder="1" applyAlignment="1" applyProtection="1">
      <alignment horizontal="left"/>
      <protection locked="0"/>
    </xf>
    <xf numFmtId="3" fontId="13" fillId="0" borderId="33" xfId="1" applyNumberFormat="1" applyFont="1" applyBorder="1" applyProtection="1">
      <protection locked="0"/>
    </xf>
    <xf numFmtId="1" fontId="13" fillId="0" borderId="3" xfId="1" applyNumberFormat="1" applyFont="1" applyBorder="1" applyAlignment="1" applyProtection="1">
      <alignment horizontal="center"/>
      <protection locked="0"/>
    </xf>
    <xf numFmtId="0" fontId="13" fillId="0" borderId="6" xfId="1" applyFont="1" applyBorder="1" applyAlignment="1" applyProtection="1">
      <alignment horizontal="left"/>
      <protection locked="0"/>
    </xf>
    <xf numFmtId="3" fontId="13" fillId="0" borderId="7" xfId="1" applyNumberFormat="1" applyFont="1" applyBorder="1" applyProtection="1">
      <protection locked="0"/>
    </xf>
    <xf numFmtId="0" fontId="13" fillId="0" borderId="6" xfId="1" quotePrefix="1" applyFont="1" applyBorder="1" applyAlignment="1" applyProtection="1">
      <alignment horizontal="left"/>
      <protection locked="0"/>
    </xf>
    <xf numFmtId="1" fontId="13" fillId="0" borderId="4" xfId="1" applyNumberFormat="1" applyFont="1" applyBorder="1" applyAlignment="1">
      <alignment horizontal="center"/>
    </xf>
    <xf numFmtId="0" fontId="13" fillId="0" borderId="10" xfId="1" quotePrefix="1" applyFont="1" applyBorder="1" applyAlignment="1">
      <alignment horizontal="left"/>
    </xf>
    <xf numFmtId="3" fontId="13" fillId="0" borderId="5" xfId="1" applyNumberFormat="1" applyFont="1" applyBorder="1"/>
    <xf numFmtId="3" fontId="13" fillId="0" borderId="4" xfId="1" applyNumberFormat="1" applyFont="1" applyBorder="1"/>
    <xf numFmtId="3" fontId="10" fillId="0" borderId="4" xfId="1" applyNumberFormat="1" applyFont="1" applyBorder="1" applyProtection="1">
      <protection locked="0"/>
    </xf>
    <xf numFmtId="3" fontId="10" fillId="0" borderId="4" xfId="1" applyNumberFormat="1" applyFont="1" applyBorder="1"/>
    <xf numFmtId="0" fontId="13" fillId="0" borderId="2" xfId="1" applyFont="1" applyBorder="1" applyAlignment="1">
      <alignment horizontal="center"/>
    </xf>
    <xf numFmtId="0" fontId="13" fillId="0" borderId="11" xfId="1" quotePrefix="1" applyFont="1" applyBorder="1" applyAlignment="1">
      <alignment horizontal="left"/>
    </xf>
    <xf numFmtId="3" fontId="10" fillId="0" borderId="2" xfId="1" applyNumberFormat="1" applyFont="1" applyBorder="1"/>
    <xf numFmtId="0" fontId="13" fillId="0" borderId="0" xfId="1" applyFont="1" applyAlignment="1">
      <alignment horizontal="center"/>
    </xf>
    <xf numFmtId="0" fontId="13" fillId="0" borderId="0" xfId="1" quotePrefix="1" applyFont="1" applyAlignment="1">
      <alignment horizontal="left"/>
    </xf>
    <xf numFmtId="3" fontId="10" fillId="0" borderId="0" xfId="1" applyNumberFormat="1" applyFont="1"/>
    <xf numFmtId="0" fontId="14" fillId="0" borderId="0" xfId="1" quotePrefix="1" applyFont="1" applyAlignment="1">
      <alignment horizontal="left"/>
    </xf>
    <xf numFmtId="0" fontId="15" fillId="0" borderId="0" xfId="1" quotePrefix="1" applyFont="1" applyAlignment="1">
      <alignment horizontal="left"/>
    </xf>
    <xf numFmtId="0" fontId="1" fillId="0" borderId="0" xfId="1" applyFont="1" applyAlignment="1">
      <alignment horizontal="right"/>
    </xf>
    <xf numFmtId="0" fontId="1" fillId="0" borderId="0" xfId="1" quotePrefix="1" applyFont="1" applyAlignment="1">
      <alignment horizontal="right"/>
    </xf>
    <xf numFmtId="167" fontId="1" fillId="0" borderId="18" xfId="3" applyNumberFormat="1" applyFont="1" applyBorder="1"/>
    <xf numFmtId="0" fontId="13" fillId="0" borderId="24" xfId="1" quotePrefix="1" applyFont="1" applyBorder="1" applyAlignment="1">
      <alignment horizontal="left"/>
    </xf>
    <xf numFmtId="0" fontId="10" fillId="0" borderId="24" xfId="1" applyFont="1" applyBorder="1"/>
    <xf numFmtId="0" fontId="13" fillId="0" borderId="6" xfId="1" quotePrefix="1" applyFont="1" applyBorder="1" applyAlignment="1">
      <alignment horizontal="left"/>
    </xf>
    <xf numFmtId="3" fontId="10" fillId="0" borderId="12" xfId="1" applyNumberFormat="1" applyFont="1" applyBorder="1"/>
    <xf numFmtId="3" fontId="10" fillId="0" borderId="18" xfId="1" applyNumberFormat="1" applyFont="1" applyBorder="1"/>
    <xf numFmtId="0" fontId="7" fillId="0" borderId="6" xfId="1" applyFont="1" applyBorder="1"/>
    <xf numFmtId="0" fontId="4" fillId="0" borderId="6" xfId="1" applyFont="1" applyBorder="1"/>
    <xf numFmtId="0" fontId="2" fillId="0" borderId="6" xfId="1" applyFont="1" applyBorder="1"/>
    <xf numFmtId="0" fontId="1" fillId="0" borderId="12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0" fontId="2" fillId="0" borderId="0" xfId="0" applyFont="1" applyFill="1"/>
    <xf numFmtId="0" fontId="12" fillId="3" borderId="18" xfId="0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Prosent 2" xfId="2" xr:uid="{00000000-0005-0000-0000-000002000000}"/>
    <cellStyle name="Prosent 2 2" xfId="3" xr:uid="{FD1354C5-6ED8-4604-A23B-1DD03245FF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showGridLines="0" showZeros="0" workbookViewId="0">
      <selection activeCell="I26" sqref="I26"/>
    </sheetView>
  </sheetViews>
  <sheetFormatPr baseColWidth="10" defaultRowHeight="15.75" x14ac:dyDescent="0.25"/>
  <cols>
    <col min="1" max="1" width="6.7109375" style="1" bestFit="1" customWidth="1"/>
    <col min="2" max="2" width="22.85546875" style="1" bestFit="1" customWidth="1"/>
    <col min="3" max="3" width="4" style="1" customWidth="1"/>
    <col min="4" max="4" width="11.85546875" style="1" customWidth="1"/>
    <col min="5" max="16384" width="11.42578125" style="1"/>
  </cols>
  <sheetData>
    <row r="1" spans="1:9" x14ac:dyDescent="0.25">
      <c r="A1" s="78" t="s">
        <v>89</v>
      </c>
    </row>
    <row r="3" spans="1:9" x14ac:dyDescent="0.25">
      <c r="A3" s="1" t="s">
        <v>10</v>
      </c>
      <c r="B3" s="78" t="s">
        <v>53</v>
      </c>
    </row>
    <row r="4" spans="1:9" x14ac:dyDescent="0.25">
      <c r="A4" s="34" t="s">
        <v>31</v>
      </c>
      <c r="B4" s="80" t="s">
        <v>32</v>
      </c>
      <c r="C4" s="2" t="s">
        <v>51</v>
      </c>
      <c r="D4" s="34">
        <v>2380</v>
      </c>
      <c r="E4" s="2">
        <v>2500</v>
      </c>
      <c r="F4" s="96">
        <v>2540</v>
      </c>
      <c r="G4" s="2">
        <v>8300</v>
      </c>
    </row>
    <row r="5" spans="1:9" x14ac:dyDescent="0.25">
      <c r="A5" s="94"/>
      <c r="B5" s="26"/>
      <c r="C5" s="95" t="s">
        <v>52</v>
      </c>
      <c r="D5" s="94" t="s">
        <v>70</v>
      </c>
      <c r="E5" s="95" t="s">
        <v>71</v>
      </c>
      <c r="F5" s="52" t="s">
        <v>73</v>
      </c>
      <c r="G5" s="95" t="s">
        <v>71</v>
      </c>
    </row>
    <row r="6" spans="1:9" x14ac:dyDescent="0.25">
      <c r="A6" s="35"/>
      <c r="B6" s="35"/>
      <c r="C6" s="79"/>
      <c r="D6" s="53"/>
      <c r="E6" s="79" t="s">
        <v>72</v>
      </c>
      <c r="F6" s="99" t="s">
        <v>72</v>
      </c>
      <c r="G6" s="79" t="s">
        <v>72</v>
      </c>
    </row>
    <row r="7" spans="1:9" x14ac:dyDescent="0.25">
      <c r="A7" s="82">
        <v>43466</v>
      </c>
      <c r="B7" s="38" t="s">
        <v>34</v>
      </c>
      <c r="C7" s="85"/>
      <c r="D7" s="103"/>
      <c r="E7" s="8">
        <v>-112000</v>
      </c>
      <c r="F7" s="7"/>
      <c r="G7" s="100"/>
    </row>
    <row r="8" spans="1:9" x14ac:dyDescent="0.25">
      <c r="A8" s="83">
        <v>43511</v>
      </c>
      <c r="B8" s="16"/>
      <c r="C8" s="86">
        <v>131</v>
      </c>
      <c r="D8" s="10">
        <v>-50000</v>
      </c>
      <c r="E8" s="11"/>
      <c r="F8" s="17">
        <v>50000</v>
      </c>
      <c r="G8" s="101"/>
    </row>
    <row r="9" spans="1:9" x14ac:dyDescent="0.25">
      <c r="A9" s="83">
        <v>43570</v>
      </c>
      <c r="B9" s="16"/>
      <c r="C9" s="86">
        <v>274</v>
      </c>
      <c r="D9" s="10">
        <v>-50000</v>
      </c>
      <c r="E9" s="11"/>
      <c r="F9" s="17">
        <v>50000</v>
      </c>
      <c r="G9" s="101"/>
    </row>
    <row r="10" spans="1:9" x14ac:dyDescent="0.25">
      <c r="A10" s="83">
        <v>45544</v>
      </c>
      <c r="B10" s="16"/>
      <c r="C10" s="86">
        <v>548</v>
      </c>
      <c r="D10" s="10"/>
      <c r="E10" s="11">
        <v>112000</v>
      </c>
      <c r="F10" s="17">
        <v>-112000</v>
      </c>
      <c r="G10" s="101"/>
    </row>
    <row r="11" spans="1:9" x14ac:dyDescent="0.25">
      <c r="A11" s="84">
        <v>45565</v>
      </c>
      <c r="B11" s="39"/>
      <c r="C11" s="87">
        <v>603</v>
      </c>
      <c r="D11" s="20">
        <v>-12000</v>
      </c>
      <c r="E11" s="22"/>
      <c r="F11" s="66">
        <v>12000</v>
      </c>
      <c r="G11" s="102"/>
    </row>
    <row r="14" spans="1:9" x14ac:dyDescent="0.25">
      <c r="A14" s="48"/>
      <c r="B14" s="48"/>
      <c r="C14" s="48"/>
      <c r="D14" s="48"/>
      <c r="E14" s="48"/>
      <c r="F14" s="48"/>
      <c r="G14" s="48"/>
      <c r="H14" s="48"/>
      <c r="I14" s="48"/>
    </row>
    <row r="15" spans="1:9" x14ac:dyDescent="0.25">
      <c r="A15" s="48"/>
      <c r="B15" s="48"/>
      <c r="C15" s="48"/>
      <c r="D15" s="48"/>
      <c r="E15" s="48"/>
      <c r="F15" s="48"/>
      <c r="G15" s="48"/>
      <c r="H15" s="48"/>
      <c r="I15" s="48"/>
    </row>
    <row r="16" spans="1:9" x14ac:dyDescent="0.25">
      <c r="A16" s="48"/>
      <c r="B16" s="48"/>
      <c r="C16" s="48"/>
      <c r="D16" s="48"/>
      <c r="E16" s="48"/>
      <c r="F16" s="48"/>
      <c r="G16" s="48"/>
      <c r="H16" s="48"/>
      <c r="I16" s="48"/>
    </row>
    <row r="17" spans="1:11" x14ac:dyDescent="0.25">
      <c r="A17" s="48"/>
      <c r="B17" s="48"/>
      <c r="C17" s="48"/>
      <c r="D17" s="48"/>
      <c r="E17" s="48"/>
      <c r="F17" s="48"/>
      <c r="G17" s="48"/>
      <c r="H17" s="48"/>
      <c r="I17" s="48"/>
    </row>
    <row r="18" spans="1:11" x14ac:dyDescent="0.25">
      <c r="A18" s="48"/>
      <c r="B18" s="48"/>
      <c r="C18" s="48"/>
      <c r="D18" s="48"/>
      <c r="E18" s="48"/>
      <c r="F18" s="48"/>
      <c r="G18" s="48"/>
      <c r="H18" s="48"/>
      <c r="I18" s="48"/>
    </row>
    <row r="19" spans="1:11" x14ac:dyDescent="0.25">
      <c r="A19" s="48"/>
      <c r="B19" s="48"/>
      <c r="C19" s="48"/>
      <c r="D19" s="48"/>
      <c r="E19" s="48"/>
      <c r="F19" s="48"/>
      <c r="G19" s="48"/>
      <c r="H19" s="48"/>
      <c r="I19" s="48"/>
    </row>
    <row r="20" spans="1:11" x14ac:dyDescent="0.25">
      <c r="A20" s="48"/>
      <c r="B20" s="48"/>
      <c r="C20" s="48"/>
      <c r="D20" s="48"/>
      <c r="E20" s="48"/>
      <c r="F20" s="48"/>
      <c r="G20" s="48"/>
      <c r="H20" s="48"/>
      <c r="I20" s="48"/>
    </row>
    <row r="21" spans="1:11" x14ac:dyDescent="0.25">
      <c r="A21" s="48"/>
      <c r="B21" s="48"/>
      <c r="C21" s="48"/>
      <c r="D21" s="48"/>
      <c r="E21" s="48"/>
      <c r="F21" s="48"/>
      <c r="G21" s="48"/>
      <c r="H21" s="48"/>
      <c r="I21" s="48"/>
    </row>
    <row r="23" spans="1:11" x14ac:dyDescent="0.25">
      <c r="A23" s="1" t="s">
        <v>38</v>
      </c>
      <c r="B23" s="78" t="s">
        <v>54</v>
      </c>
    </row>
    <row r="24" spans="1:11" x14ac:dyDescent="0.25">
      <c r="A24" s="34" t="s">
        <v>66</v>
      </c>
      <c r="B24" s="80" t="s">
        <v>69</v>
      </c>
      <c r="C24" s="31"/>
      <c r="D24" s="2" t="s">
        <v>74</v>
      </c>
      <c r="E24" s="2" t="s">
        <v>3</v>
      </c>
      <c r="F24" s="2" t="s">
        <v>4</v>
      </c>
      <c r="G24" s="2" t="s">
        <v>5</v>
      </c>
    </row>
    <row r="25" spans="1:11" x14ac:dyDescent="0.25">
      <c r="A25" s="53" t="s">
        <v>67</v>
      </c>
      <c r="B25" s="35"/>
      <c r="C25" s="81"/>
      <c r="D25" s="104" t="s">
        <v>75</v>
      </c>
      <c r="E25" s="105"/>
      <c r="F25" s="105"/>
      <c r="G25" s="106"/>
      <c r="H25" s="110"/>
      <c r="I25" s="110"/>
      <c r="J25" s="110"/>
      <c r="K25" s="110"/>
    </row>
    <row r="26" spans="1:11" x14ac:dyDescent="0.25">
      <c r="A26" s="37">
        <v>2500</v>
      </c>
      <c r="B26" s="38" t="s">
        <v>29</v>
      </c>
      <c r="C26" s="38"/>
      <c r="D26" s="15"/>
      <c r="E26" s="107"/>
      <c r="F26" s="17"/>
      <c r="G26" s="107"/>
      <c r="H26" s="28"/>
      <c r="I26" s="28"/>
      <c r="J26" s="28"/>
      <c r="K26" s="28"/>
    </row>
    <row r="27" spans="1:11" x14ac:dyDescent="0.25">
      <c r="A27" s="18">
        <v>8300</v>
      </c>
      <c r="B27" s="39" t="s">
        <v>30</v>
      </c>
      <c r="C27" s="39"/>
      <c r="D27" s="20"/>
      <c r="E27" s="22"/>
      <c r="F27" s="108"/>
      <c r="G27" s="108"/>
      <c r="H27" s="28"/>
      <c r="I27" s="28"/>
      <c r="J27" s="28"/>
      <c r="K27" s="28"/>
    </row>
    <row r="28" spans="1:11" x14ac:dyDescent="0.25">
      <c r="A28" s="111"/>
      <c r="B28" s="89"/>
      <c r="C28" s="89"/>
      <c r="D28" s="28"/>
      <c r="E28" s="28"/>
      <c r="F28" s="112"/>
      <c r="G28" s="112"/>
      <c r="H28" s="28"/>
      <c r="I28" s="28"/>
      <c r="J28" s="28"/>
      <c r="K28" s="28"/>
    </row>
    <row r="29" spans="1:11" s="42" customFormat="1" x14ac:dyDescent="0.25">
      <c r="A29" s="1"/>
      <c r="B29" s="40"/>
      <c r="C29" s="40"/>
      <c r="D29" s="41"/>
      <c r="E29" s="41"/>
      <c r="F29" s="41"/>
      <c r="G29" s="41"/>
      <c r="H29" s="41"/>
      <c r="I29" s="41"/>
      <c r="J29" s="41"/>
      <c r="K29" s="41"/>
    </row>
  </sheetData>
  <pageMargins left="0.74803149606299213" right="0.74803149606299213" top="0.98425196850393704" bottom="0.78740157480314965" header="0.51181102362204722" footer="0.51181102362204722"/>
  <pageSetup paperSize="9" orientation="landscape" r:id="rId1"/>
  <headerFooter alignWithMargins="0">
    <oddHeader>&amp;COppgave 11.9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showGridLines="0" workbookViewId="0">
      <selection activeCell="I15" sqref="I15"/>
    </sheetView>
  </sheetViews>
  <sheetFormatPr baseColWidth="10" defaultRowHeight="15.75" x14ac:dyDescent="0.25"/>
  <cols>
    <col min="1" max="1" width="7.5703125" style="1" bestFit="1" customWidth="1"/>
    <col min="2" max="2" width="22.140625" style="1" bestFit="1" customWidth="1"/>
    <col min="3" max="6" width="11.28515625" style="1" customWidth="1"/>
    <col min="7" max="10" width="9.7109375" style="1" customWidth="1"/>
    <col min="11" max="16384" width="11.42578125" style="1"/>
  </cols>
  <sheetData>
    <row r="1" spans="1:7" x14ac:dyDescent="0.25">
      <c r="A1" s="78" t="s">
        <v>90</v>
      </c>
    </row>
    <row r="3" spans="1:7" x14ac:dyDescent="0.25">
      <c r="A3" s="1" t="s">
        <v>10</v>
      </c>
    </row>
    <row r="4" spans="1:7" x14ac:dyDescent="0.25">
      <c r="A4" s="34" t="s">
        <v>31</v>
      </c>
      <c r="B4" s="80" t="s">
        <v>32</v>
      </c>
      <c r="C4" s="2">
        <v>1900</v>
      </c>
      <c r="D4" s="34">
        <v>2500</v>
      </c>
      <c r="E4" s="2">
        <v>2540</v>
      </c>
      <c r="F4" s="97">
        <v>8300</v>
      </c>
      <c r="G4" s="118" t="s">
        <v>79</v>
      </c>
    </row>
    <row r="5" spans="1:7" x14ac:dyDescent="0.25">
      <c r="A5" s="26"/>
      <c r="B5" s="26"/>
      <c r="C5" s="95" t="s">
        <v>76</v>
      </c>
      <c r="D5" s="94" t="s">
        <v>78</v>
      </c>
      <c r="E5" s="95" t="s">
        <v>73</v>
      </c>
      <c r="F5" s="98" t="s">
        <v>78</v>
      </c>
      <c r="G5" s="118" t="s">
        <v>80</v>
      </c>
    </row>
    <row r="6" spans="1:7" x14ac:dyDescent="0.25">
      <c r="A6" s="35"/>
      <c r="B6" s="35"/>
      <c r="C6" s="79" t="s">
        <v>77</v>
      </c>
      <c r="D6" s="53" t="s">
        <v>72</v>
      </c>
      <c r="E6" s="79" t="s">
        <v>72</v>
      </c>
      <c r="F6" s="93" t="s">
        <v>72</v>
      </c>
      <c r="G6" s="118" t="s">
        <v>81</v>
      </c>
    </row>
    <row r="7" spans="1:7" x14ac:dyDescent="0.25">
      <c r="A7" s="43">
        <v>39814</v>
      </c>
      <c r="B7" s="44" t="s">
        <v>34</v>
      </c>
      <c r="C7" s="8"/>
      <c r="D7" s="103">
        <v>-125000</v>
      </c>
      <c r="E7" s="8"/>
      <c r="F7" s="113"/>
    </row>
    <row r="8" spans="1:7" x14ac:dyDescent="0.25">
      <c r="A8" s="45">
        <v>39859</v>
      </c>
      <c r="B8" s="46" t="s">
        <v>33</v>
      </c>
      <c r="C8" s="11"/>
      <c r="D8" s="10"/>
      <c r="E8" s="11"/>
      <c r="F8" s="114"/>
    </row>
    <row r="9" spans="1:7" x14ac:dyDescent="0.25">
      <c r="A9" s="47">
        <v>43570</v>
      </c>
      <c r="B9" s="48" t="s">
        <v>33</v>
      </c>
      <c r="C9" s="11"/>
      <c r="D9" s="10"/>
      <c r="E9" s="11"/>
      <c r="F9" s="114"/>
    </row>
    <row r="10" spans="1:7" x14ac:dyDescent="0.25">
      <c r="A10" s="45">
        <v>45555</v>
      </c>
      <c r="B10" s="46" t="s">
        <v>35</v>
      </c>
      <c r="C10" s="11"/>
      <c r="D10" s="10"/>
      <c r="E10" s="11"/>
      <c r="F10" s="114"/>
    </row>
    <row r="11" spans="1:7" x14ac:dyDescent="0.25">
      <c r="A11" s="49" t="s">
        <v>65</v>
      </c>
      <c r="B11" s="39" t="s">
        <v>36</v>
      </c>
      <c r="C11" s="22"/>
      <c r="D11" s="20"/>
      <c r="E11" s="22"/>
      <c r="F11" s="115"/>
    </row>
    <row r="12" spans="1:7" s="24" customFormat="1" ht="20.25" x14ac:dyDescent="0.3">
      <c r="A12" s="25"/>
      <c r="B12" s="51" t="s">
        <v>2</v>
      </c>
      <c r="C12" s="23"/>
      <c r="D12" s="23">
        <f t="shared" ref="D12:F12" si="0">SUM(D7:D11)</f>
        <v>-125000</v>
      </c>
      <c r="E12" s="23">
        <f t="shared" si="0"/>
        <v>0</v>
      </c>
      <c r="F12" s="23">
        <f t="shared" si="0"/>
        <v>0</v>
      </c>
    </row>
    <row r="13" spans="1:7" s="24" customFormat="1" ht="20.25" x14ac:dyDescent="0.3">
      <c r="A13" s="52"/>
      <c r="B13" s="1"/>
      <c r="C13" s="28"/>
      <c r="D13" s="28"/>
      <c r="E13" s="28"/>
      <c r="F13" s="28"/>
    </row>
    <row r="14" spans="1:7" x14ac:dyDescent="0.25">
      <c r="A14" s="1" t="s">
        <v>38</v>
      </c>
    </row>
    <row r="15" spans="1:7" x14ac:dyDescent="0.25">
      <c r="A15" s="52"/>
      <c r="B15" s="136" t="s">
        <v>91</v>
      </c>
      <c r="C15" s="136"/>
      <c r="D15" s="136"/>
      <c r="E15" s="136"/>
    </row>
    <row r="17" spans="1:6" x14ac:dyDescent="0.25">
      <c r="A17" s="90" t="s">
        <v>66</v>
      </c>
      <c r="B17" s="80" t="s">
        <v>69</v>
      </c>
      <c r="C17" s="34" t="s">
        <v>74</v>
      </c>
      <c r="D17" s="2" t="s">
        <v>3</v>
      </c>
      <c r="E17" s="2" t="s">
        <v>4</v>
      </c>
      <c r="F17" s="97" t="s">
        <v>5</v>
      </c>
    </row>
    <row r="18" spans="1:6" x14ac:dyDescent="0.25">
      <c r="A18" s="91" t="s">
        <v>67</v>
      </c>
      <c r="B18" s="35"/>
      <c r="C18" s="116" t="s">
        <v>75</v>
      </c>
      <c r="D18" s="73"/>
      <c r="E18" s="73"/>
      <c r="F18" s="117"/>
    </row>
    <row r="19" spans="1:6" x14ac:dyDescent="0.25">
      <c r="A19" s="36">
        <v>2500</v>
      </c>
      <c r="B19" s="54" t="s">
        <v>29</v>
      </c>
      <c r="C19" s="103">
        <f>D12</f>
        <v>-125000</v>
      </c>
      <c r="D19" s="8"/>
      <c r="E19" s="8"/>
      <c r="F19" s="113"/>
    </row>
    <row r="20" spans="1:6" x14ac:dyDescent="0.25">
      <c r="A20" s="18">
        <v>8300</v>
      </c>
      <c r="B20" s="39" t="s">
        <v>30</v>
      </c>
      <c r="C20" s="20"/>
      <c r="D20" s="22"/>
      <c r="E20" s="22"/>
      <c r="F20" s="115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11.10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"/>
  <sheetViews>
    <sheetView showGridLines="0" workbookViewId="0">
      <selection activeCell="H11" sqref="H11:I11"/>
    </sheetView>
  </sheetViews>
  <sheetFormatPr baseColWidth="10" defaultRowHeight="15.75" x14ac:dyDescent="0.25"/>
  <cols>
    <col min="1" max="1" width="7" style="1" customWidth="1"/>
    <col min="2" max="2" width="22.140625" style="1" bestFit="1" customWidth="1"/>
    <col min="3" max="11" width="9.7109375" style="1" customWidth="1"/>
    <col min="12" max="16384" width="11.42578125" style="1"/>
  </cols>
  <sheetData>
    <row r="1" spans="1:4" x14ac:dyDescent="0.25">
      <c r="A1" s="78" t="s">
        <v>131</v>
      </c>
    </row>
    <row r="3" spans="1:4" x14ac:dyDescent="0.25">
      <c r="A3" s="1" t="s">
        <v>10</v>
      </c>
    </row>
    <row r="4" spans="1:4" x14ac:dyDescent="0.25">
      <c r="A4" s="2" t="s">
        <v>66</v>
      </c>
      <c r="B4" s="3" t="s">
        <v>69</v>
      </c>
      <c r="C4" s="198" t="s">
        <v>37</v>
      </c>
      <c r="D4" s="199"/>
    </row>
    <row r="5" spans="1:4" x14ac:dyDescent="0.25">
      <c r="A5" s="79" t="s">
        <v>67</v>
      </c>
      <c r="B5" s="4"/>
      <c r="C5" s="55" t="s">
        <v>1</v>
      </c>
      <c r="D5" s="25" t="s">
        <v>11</v>
      </c>
    </row>
    <row r="6" spans="1:4" x14ac:dyDescent="0.25">
      <c r="A6" s="5">
        <v>2500</v>
      </c>
      <c r="B6" s="6" t="s">
        <v>29</v>
      </c>
      <c r="C6" s="56">
        <v>23750</v>
      </c>
      <c r="D6" s="57">
        <v>24000</v>
      </c>
    </row>
    <row r="7" spans="1:4" x14ac:dyDescent="0.25">
      <c r="A7" s="5">
        <v>2540</v>
      </c>
      <c r="B7" s="6" t="s">
        <v>33</v>
      </c>
      <c r="C7" s="11">
        <v>23750</v>
      </c>
      <c r="D7" s="57">
        <v>23750</v>
      </c>
    </row>
    <row r="8" spans="1:4" x14ac:dyDescent="0.25">
      <c r="A8" s="18">
        <v>8300</v>
      </c>
      <c r="B8" s="58" t="s">
        <v>30</v>
      </c>
      <c r="C8" s="22"/>
      <c r="D8" s="21"/>
    </row>
    <row r="10" spans="1:4" x14ac:dyDescent="0.25">
      <c r="A10" s="1" t="s">
        <v>92</v>
      </c>
    </row>
    <row r="11" spans="1:4" x14ac:dyDescent="0.25">
      <c r="A11" s="2" t="s">
        <v>66</v>
      </c>
      <c r="B11" s="3" t="s">
        <v>69</v>
      </c>
      <c r="C11" s="2" t="s">
        <v>74</v>
      </c>
    </row>
    <row r="12" spans="1:4" x14ac:dyDescent="0.25">
      <c r="A12" s="79" t="s">
        <v>67</v>
      </c>
      <c r="B12" s="4"/>
      <c r="C12" s="79" t="s">
        <v>75</v>
      </c>
    </row>
    <row r="13" spans="1:4" x14ac:dyDescent="0.25">
      <c r="A13" s="5">
        <v>2500</v>
      </c>
      <c r="B13" s="6" t="s">
        <v>29</v>
      </c>
      <c r="C13" s="137">
        <f>-250</f>
        <v>-250</v>
      </c>
    </row>
    <row r="14" spans="1:4" x14ac:dyDescent="0.25">
      <c r="A14" s="5">
        <v>2540</v>
      </c>
      <c r="B14" s="6" t="s">
        <v>33</v>
      </c>
      <c r="C14" s="101"/>
    </row>
    <row r="15" spans="1:4" x14ac:dyDescent="0.25">
      <c r="A15" s="18">
        <v>8300</v>
      </c>
      <c r="B15" s="58" t="s">
        <v>30</v>
      </c>
      <c r="C15" s="4"/>
    </row>
    <row r="18" spans="1:9" x14ac:dyDescent="0.25">
      <c r="B18" s="33" t="s">
        <v>55</v>
      </c>
    </row>
    <row r="19" spans="1:9" x14ac:dyDescent="0.25">
      <c r="B19" s="136"/>
      <c r="C19" s="136"/>
      <c r="D19" s="136"/>
      <c r="E19" s="136"/>
      <c r="F19" s="136"/>
      <c r="G19" s="136"/>
      <c r="H19" s="136"/>
      <c r="I19" s="136"/>
    </row>
    <row r="20" spans="1:9" x14ac:dyDescent="0.25">
      <c r="B20" s="48"/>
      <c r="C20" s="48"/>
      <c r="D20" s="48"/>
      <c r="E20" s="48"/>
      <c r="F20" s="48"/>
      <c r="G20" s="48"/>
      <c r="H20" s="48"/>
      <c r="I20" s="48"/>
    </row>
    <row r="22" spans="1:9" x14ac:dyDescent="0.25">
      <c r="B22" s="33" t="s">
        <v>68</v>
      </c>
    </row>
    <row r="24" spans="1:9" x14ac:dyDescent="0.25">
      <c r="B24" s="48"/>
      <c r="C24" s="48"/>
      <c r="D24" s="48"/>
      <c r="E24" s="48"/>
      <c r="F24" s="48"/>
      <c r="G24" s="48"/>
      <c r="H24" s="48"/>
      <c r="I24" s="48"/>
    </row>
    <row r="25" spans="1:9" x14ac:dyDescent="0.25">
      <c r="B25" s="48"/>
      <c r="C25" s="48"/>
      <c r="D25" s="48"/>
      <c r="E25" s="48"/>
      <c r="F25" s="48"/>
      <c r="G25" s="48"/>
      <c r="H25" s="48"/>
      <c r="I25" s="48"/>
    </row>
    <row r="31" spans="1:9" x14ac:dyDescent="0.25">
      <c r="A31" s="1" t="s">
        <v>38</v>
      </c>
    </row>
    <row r="32" spans="1:9" x14ac:dyDescent="0.25">
      <c r="A32" s="2" t="s">
        <v>66</v>
      </c>
      <c r="B32" s="3" t="s">
        <v>69</v>
      </c>
      <c r="C32" s="34" t="s">
        <v>74</v>
      </c>
      <c r="D32" s="31" t="s">
        <v>82</v>
      </c>
      <c r="E32" s="34" t="s">
        <v>4</v>
      </c>
      <c r="F32" s="2" t="s">
        <v>5</v>
      </c>
    </row>
    <row r="33" spans="1:6" x14ac:dyDescent="0.25">
      <c r="A33" s="79" t="s">
        <v>67</v>
      </c>
      <c r="B33" s="4"/>
      <c r="C33" s="93" t="s">
        <v>75</v>
      </c>
      <c r="D33" s="79" t="s">
        <v>83</v>
      </c>
      <c r="E33" s="53"/>
      <c r="F33" s="79"/>
    </row>
    <row r="34" spans="1:6" x14ac:dyDescent="0.25">
      <c r="A34" s="5">
        <v>2500</v>
      </c>
      <c r="B34" s="6" t="s">
        <v>29</v>
      </c>
      <c r="C34" s="56">
        <v>-250</v>
      </c>
      <c r="D34" s="119"/>
      <c r="E34" s="120"/>
      <c r="F34" s="6"/>
    </row>
    <row r="35" spans="1:6" x14ac:dyDescent="0.25">
      <c r="A35" s="5">
        <v>2540</v>
      </c>
      <c r="B35" s="6" t="s">
        <v>33</v>
      </c>
      <c r="C35" s="11"/>
      <c r="D35" s="119"/>
      <c r="E35" s="120"/>
      <c r="F35" s="6"/>
    </row>
    <row r="36" spans="1:6" x14ac:dyDescent="0.25">
      <c r="A36" s="18">
        <v>8300</v>
      </c>
      <c r="B36" s="58" t="s">
        <v>30</v>
      </c>
      <c r="C36" s="22"/>
      <c r="D36" s="108"/>
      <c r="E36" s="109"/>
      <c r="F36" s="22"/>
    </row>
  </sheetData>
  <mergeCells count="1">
    <mergeCell ref="C4:D4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11.8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showGridLines="0" showZeros="0" workbookViewId="0">
      <selection activeCell="J21" sqref="J21"/>
    </sheetView>
  </sheetViews>
  <sheetFormatPr baseColWidth="10" defaultRowHeight="15.75" x14ac:dyDescent="0.25"/>
  <cols>
    <col min="1" max="1" width="7.5703125" style="1" customWidth="1"/>
    <col min="2" max="2" width="23.42578125" style="1" bestFit="1" customWidth="1"/>
    <col min="3" max="3" width="12.42578125" style="1" bestFit="1" customWidth="1"/>
    <col min="4" max="16384" width="11.42578125" style="1"/>
  </cols>
  <sheetData>
    <row r="1" spans="1:6" x14ac:dyDescent="0.25">
      <c r="A1" s="78" t="s">
        <v>93</v>
      </c>
    </row>
    <row r="3" spans="1:6" x14ac:dyDescent="0.25">
      <c r="A3" s="2" t="s">
        <v>66</v>
      </c>
      <c r="B3" s="3" t="s">
        <v>69</v>
      </c>
      <c r="C3" s="3" t="s">
        <v>2</v>
      </c>
      <c r="D3" s="3" t="s">
        <v>3</v>
      </c>
      <c r="E3" s="2" t="s">
        <v>4</v>
      </c>
      <c r="F3" s="2" t="s">
        <v>5</v>
      </c>
    </row>
    <row r="4" spans="1:6" x14ac:dyDescent="0.25">
      <c r="A4" s="79" t="s">
        <v>67</v>
      </c>
      <c r="B4" s="4"/>
      <c r="C4" s="104"/>
      <c r="D4" s="105"/>
      <c r="E4" s="105"/>
      <c r="F4" s="106"/>
    </row>
    <row r="5" spans="1:6" x14ac:dyDescent="0.25">
      <c r="A5" s="5"/>
      <c r="B5" s="6" t="s">
        <v>6</v>
      </c>
      <c r="C5" s="7">
        <v>1473000</v>
      </c>
      <c r="D5" s="121"/>
      <c r="E5" s="121"/>
      <c r="F5" s="8"/>
    </row>
    <row r="6" spans="1:6" x14ac:dyDescent="0.25">
      <c r="A6" s="9">
        <v>2000</v>
      </c>
      <c r="B6" s="10" t="s">
        <v>24</v>
      </c>
      <c r="C6" s="11">
        <v>-250000</v>
      </c>
      <c r="D6" s="107"/>
      <c r="E6" s="107"/>
      <c r="F6" s="11"/>
    </row>
    <row r="7" spans="1:6" x14ac:dyDescent="0.25">
      <c r="A7" s="9">
        <v>2050</v>
      </c>
      <c r="B7" s="59" t="s">
        <v>25</v>
      </c>
      <c r="C7" s="11">
        <v>-75000</v>
      </c>
      <c r="D7" s="107"/>
      <c r="E7" s="107"/>
      <c r="F7" s="11"/>
    </row>
    <row r="8" spans="1:6" x14ac:dyDescent="0.25">
      <c r="A8" s="9">
        <v>2500</v>
      </c>
      <c r="B8" s="10" t="s">
        <v>29</v>
      </c>
      <c r="C8" s="11"/>
      <c r="D8" s="107"/>
      <c r="E8" s="107"/>
      <c r="F8" s="11"/>
    </row>
    <row r="9" spans="1:6" x14ac:dyDescent="0.25">
      <c r="A9" s="9">
        <v>2540</v>
      </c>
      <c r="B9" s="10" t="s">
        <v>33</v>
      </c>
      <c r="C9" s="11"/>
      <c r="D9" s="107"/>
      <c r="E9" s="107"/>
      <c r="F9" s="11"/>
    </row>
    <row r="10" spans="1:6" x14ac:dyDescent="0.25">
      <c r="A10" s="9">
        <v>2800</v>
      </c>
      <c r="B10" s="59" t="s">
        <v>26</v>
      </c>
      <c r="C10" s="11"/>
      <c r="D10" s="107"/>
      <c r="E10" s="107"/>
      <c r="F10" s="11"/>
    </row>
    <row r="11" spans="1:6" x14ac:dyDescent="0.25">
      <c r="A11" s="13"/>
      <c r="B11" s="16" t="s">
        <v>7</v>
      </c>
      <c r="C11" s="15">
        <v>-968000</v>
      </c>
      <c r="D11" s="107"/>
      <c r="E11" s="107"/>
      <c r="F11" s="11"/>
    </row>
    <row r="12" spans="1:6" x14ac:dyDescent="0.25">
      <c r="A12" s="13"/>
      <c r="B12" s="16" t="s">
        <v>8</v>
      </c>
      <c r="C12" s="15">
        <v>-2692000</v>
      </c>
      <c r="D12" s="107"/>
      <c r="E12" s="107"/>
      <c r="F12" s="11"/>
    </row>
    <row r="13" spans="1:6" x14ac:dyDescent="0.25">
      <c r="A13" s="13"/>
      <c r="B13" s="16" t="s">
        <v>9</v>
      </c>
      <c r="C13" s="15">
        <v>2512000</v>
      </c>
      <c r="D13" s="107"/>
      <c r="E13" s="107"/>
      <c r="F13" s="11"/>
    </row>
    <row r="14" spans="1:6" x14ac:dyDescent="0.25">
      <c r="A14" s="13">
        <v>8300</v>
      </c>
      <c r="B14" s="16" t="s">
        <v>30</v>
      </c>
      <c r="C14" s="15"/>
      <c r="D14" s="107"/>
      <c r="E14" s="107"/>
      <c r="F14" s="11"/>
    </row>
    <row r="15" spans="1:6" x14ac:dyDescent="0.25">
      <c r="A15" s="18">
        <v>8800</v>
      </c>
      <c r="B15" s="19" t="s">
        <v>0</v>
      </c>
      <c r="C15" s="20"/>
      <c r="D15" s="22"/>
      <c r="E15" s="108"/>
      <c r="F15" s="22"/>
    </row>
    <row r="16" spans="1:6" s="24" customFormat="1" ht="20.25" x14ac:dyDescent="0.3">
      <c r="A16" s="32"/>
      <c r="B16" s="23"/>
      <c r="C16" s="23">
        <f>SUM(C5:C15)</f>
        <v>0</v>
      </c>
      <c r="D16" s="23">
        <f t="shared" ref="D16:F16" si="0">SUM(D5:D15)</f>
        <v>0</v>
      </c>
      <c r="E16" s="23">
        <f t="shared" si="0"/>
        <v>0</v>
      </c>
      <c r="F16" s="23">
        <f t="shared" si="0"/>
        <v>0</v>
      </c>
    </row>
    <row r="18" spans="1:10" x14ac:dyDescent="0.25">
      <c r="B18" s="33" t="s">
        <v>27</v>
      </c>
    </row>
    <row r="19" spans="1:10" x14ac:dyDescent="0.25">
      <c r="B19" s="1" t="s">
        <v>39</v>
      </c>
      <c r="D19" s="56"/>
      <c r="G19" s="28"/>
    </row>
    <row r="20" spans="1:10" x14ac:dyDescent="0.25">
      <c r="B20" s="1" t="s">
        <v>28</v>
      </c>
      <c r="D20" s="28"/>
    </row>
    <row r="21" spans="1:10" s="24" customFormat="1" ht="20.25" x14ac:dyDescent="0.3">
      <c r="A21" s="1"/>
      <c r="B21" s="1" t="s">
        <v>40</v>
      </c>
      <c r="C21" s="1"/>
      <c r="D21" s="27">
        <f>E15</f>
        <v>0</v>
      </c>
      <c r="E21" s="1"/>
      <c r="F21" s="1"/>
      <c r="G21" s="1"/>
      <c r="H21" s="1"/>
      <c r="I21" s="1"/>
      <c r="J21" s="1"/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&amp;COppgave 11.12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showGridLines="0" showZeros="0" topLeftCell="A5" workbookViewId="0">
      <selection activeCell="D24" sqref="D24:D26"/>
    </sheetView>
  </sheetViews>
  <sheetFormatPr baseColWidth="10" defaultRowHeight="15.75" x14ac:dyDescent="0.25"/>
  <cols>
    <col min="1" max="1" width="7.5703125" style="1" customWidth="1"/>
    <col min="2" max="2" width="18.5703125" style="1" bestFit="1" customWidth="1"/>
    <col min="3" max="16384" width="11.42578125" style="1"/>
  </cols>
  <sheetData>
    <row r="1" spans="1:9" x14ac:dyDescent="0.25">
      <c r="A1" s="78" t="s">
        <v>94</v>
      </c>
    </row>
    <row r="3" spans="1:9" x14ac:dyDescent="0.25">
      <c r="A3" s="1" t="s">
        <v>10</v>
      </c>
      <c r="B3" s="1" t="s">
        <v>58</v>
      </c>
    </row>
    <row r="4" spans="1:9" x14ac:dyDescent="0.25">
      <c r="B4" s="1" t="s">
        <v>56</v>
      </c>
      <c r="C4" s="48"/>
      <c r="D4" s="48"/>
      <c r="E4" s="48"/>
      <c r="F4" s="48"/>
      <c r="G4" s="48"/>
      <c r="H4" s="48"/>
      <c r="I4" s="48"/>
    </row>
    <row r="5" spans="1:9" x14ac:dyDescent="0.25">
      <c r="C5" s="48"/>
      <c r="D5" s="48"/>
      <c r="E5" s="48"/>
      <c r="F5" s="48"/>
      <c r="G5" s="48"/>
      <c r="H5" s="48"/>
      <c r="I5" s="48"/>
    </row>
    <row r="6" spans="1:9" x14ac:dyDescent="0.25">
      <c r="C6" s="48"/>
      <c r="D6" s="48"/>
      <c r="E6" s="48"/>
      <c r="F6" s="48"/>
      <c r="G6" s="48"/>
      <c r="H6" s="48"/>
      <c r="I6" s="48"/>
    </row>
    <row r="7" spans="1:9" x14ac:dyDescent="0.25">
      <c r="B7" s="1" t="s">
        <v>57</v>
      </c>
      <c r="C7" s="48"/>
      <c r="D7" s="48"/>
      <c r="E7" s="48"/>
      <c r="F7" s="48"/>
      <c r="G7" s="48"/>
      <c r="H7" s="48"/>
      <c r="I7" s="48"/>
    </row>
    <row r="8" spans="1:9" x14ac:dyDescent="0.25">
      <c r="C8" s="48"/>
      <c r="D8" s="48"/>
      <c r="E8" s="48"/>
      <c r="F8" s="48"/>
      <c r="G8" s="48"/>
      <c r="H8" s="48"/>
      <c r="I8" s="48"/>
    </row>
    <row r="10" spans="1:9" x14ac:dyDescent="0.25">
      <c r="A10" s="1" t="s">
        <v>38</v>
      </c>
    </row>
    <row r="11" spans="1:9" x14ac:dyDescent="0.25">
      <c r="A11" s="34" t="s">
        <v>66</v>
      </c>
      <c r="B11" s="3" t="s">
        <v>69</v>
      </c>
      <c r="C11" s="34" t="s">
        <v>74</v>
      </c>
      <c r="D11" s="2" t="s">
        <v>3</v>
      </c>
      <c r="E11" s="34" t="s">
        <v>4</v>
      </c>
      <c r="F11" s="2" t="s">
        <v>5</v>
      </c>
    </row>
    <row r="12" spans="1:9" x14ac:dyDescent="0.25">
      <c r="A12" s="53" t="s">
        <v>67</v>
      </c>
      <c r="B12" s="4"/>
      <c r="C12" s="99" t="s">
        <v>75</v>
      </c>
      <c r="D12" s="79"/>
      <c r="E12" s="53"/>
      <c r="F12" s="79"/>
    </row>
    <row r="13" spans="1:9" x14ac:dyDescent="0.25">
      <c r="A13" s="5">
        <v>2120</v>
      </c>
      <c r="B13" s="6" t="s">
        <v>41</v>
      </c>
      <c r="C13" s="56">
        <v>-120000</v>
      </c>
      <c r="D13" s="119"/>
      <c r="E13" s="120"/>
      <c r="F13" s="6"/>
    </row>
    <row r="14" spans="1:9" x14ac:dyDescent="0.25">
      <c r="A14" s="5">
        <v>2500</v>
      </c>
      <c r="B14" s="6" t="s">
        <v>29</v>
      </c>
      <c r="C14" s="56">
        <v>-500</v>
      </c>
      <c r="D14" s="119"/>
      <c r="E14" s="120"/>
      <c r="F14" s="6"/>
    </row>
    <row r="15" spans="1:9" x14ac:dyDescent="0.25">
      <c r="A15" s="5">
        <v>2540</v>
      </c>
      <c r="B15" s="6" t="s">
        <v>33</v>
      </c>
      <c r="C15" s="11"/>
      <c r="D15" s="119"/>
      <c r="E15" s="120"/>
      <c r="F15" s="6"/>
    </row>
    <row r="16" spans="1:9" x14ac:dyDescent="0.25">
      <c r="A16" s="60">
        <v>8300</v>
      </c>
      <c r="B16" s="50" t="s">
        <v>29</v>
      </c>
      <c r="C16" s="61"/>
      <c r="D16" s="122"/>
      <c r="E16" s="123"/>
      <c r="F16" s="50"/>
    </row>
    <row r="17" spans="1:12" x14ac:dyDescent="0.25">
      <c r="A17" s="18">
        <v>8320</v>
      </c>
      <c r="B17" s="58" t="s">
        <v>42</v>
      </c>
      <c r="C17" s="22"/>
      <c r="D17" s="108"/>
      <c r="E17" s="109"/>
      <c r="F17" s="22"/>
    </row>
    <row r="21" spans="1:12" x14ac:dyDescent="0.25">
      <c r="A21" s="1" t="s">
        <v>49</v>
      </c>
      <c r="B21" s="136" t="s">
        <v>95</v>
      </c>
      <c r="C21" s="136"/>
      <c r="D21" s="136"/>
      <c r="E21" s="136"/>
      <c r="F21" s="88"/>
    </row>
    <row r="23" spans="1:12" x14ac:dyDescent="0.25">
      <c r="B23" s="1" t="s">
        <v>60</v>
      </c>
    </row>
    <row r="24" spans="1:12" x14ac:dyDescent="0.25">
      <c r="B24" s="1" t="s">
        <v>61</v>
      </c>
      <c r="D24" s="28"/>
    </row>
    <row r="25" spans="1:12" x14ac:dyDescent="0.25">
      <c r="B25" s="1" t="s">
        <v>62</v>
      </c>
      <c r="D25" s="17"/>
    </row>
    <row r="26" spans="1:12" x14ac:dyDescent="0.25">
      <c r="B26" s="1" t="s">
        <v>63</v>
      </c>
      <c r="D26" s="28"/>
    </row>
    <row r="27" spans="1:12" s="24" customFormat="1" ht="20.25" x14ac:dyDescent="0.3">
      <c r="A27" s="1"/>
      <c r="B27" s="1" t="s">
        <v>64</v>
      </c>
      <c r="C27" s="1"/>
      <c r="D27" s="27">
        <f>SUM(D24:D26)</f>
        <v>0</v>
      </c>
      <c r="E27" s="1"/>
      <c r="F27" s="1"/>
      <c r="G27" s="1"/>
      <c r="H27" s="1"/>
      <c r="I27" s="1"/>
      <c r="J27" s="1"/>
      <c r="K27" s="1"/>
      <c r="L27" s="1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11.13</oddHeader>
    <oddFooter>&amp;CSide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7"/>
  <sheetViews>
    <sheetView showGridLines="0" showZeros="0" topLeftCell="A2" workbookViewId="0">
      <selection activeCell="N8" sqref="N8"/>
    </sheetView>
  </sheetViews>
  <sheetFormatPr baseColWidth="10" defaultRowHeight="15.75" x14ac:dyDescent="0.25"/>
  <cols>
    <col min="1" max="1" width="6.42578125" style="1" bestFit="1" customWidth="1"/>
    <col min="2" max="2" width="23.42578125" style="1" bestFit="1" customWidth="1"/>
    <col min="3" max="3" width="12.42578125" style="1" bestFit="1" customWidth="1"/>
    <col min="4" max="16384" width="11.42578125" style="1"/>
  </cols>
  <sheetData>
    <row r="1" spans="1:7" x14ac:dyDescent="0.25">
      <c r="A1" s="78" t="s">
        <v>96</v>
      </c>
    </row>
    <row r="2" spans="1:7" x14ac:dyDescent="0.25">
      <c r="A2" s="92" t="s">
        <v>66</v>
      </c>
      <c r="B2" s="80" t="s">
        <v>69</v>
      </c>
      <c r="C2" s="3" t="s">
        <v>2</v>
      </c>
      <c r="D2" s="200" t="s">
        <v>3</v>
      </c>
      <c r="E2" s="201"/>
      <c r="F2" s="2" t="s">
        <v>4</v>
      </c>
      <c r="G2" s="2" t="s">
        <v>5</v>
      </c>
    </row>
    <row r="3" spans="1:7" x14ac:dyDescent="0.25">
      <c r="A3" s="91" t="s">
        <v>67</v>
      </c>
      <c r="B3" s="35"/>
      <c r="C3" s="106"/>
      <c r="D3" s="105"/>
      <c r="E3" s="125"/>
      <c r="F3" s="106"/>
      <c r="G3" s="4"/>
    </row>
    <row r="4" spans="1:7" x14ac:dyDescent="0.25">
      <c r="A4" s="36"/>
      <c r="B4" s="8" t="s">
        <v>6</v>
      </c>
      <c r="C4" s="56">
        <v>162300</v>
      </c>
      <c r="D4" s="119"/>
      <c r="E4" s="119"/>
      <c r="F4" s="56"/>
      <c r="G4" s="8"/>
    </row>
    <row r="5" spans="1:7" x14ac:dyDescent="0.25">
      <c r="A5" s="9">
        <v>1220</v>
      </c>
      <c r="B5" s="10" t="s">
        <v>17</v>
      </c>
      <c r="C5" s="11">
        <v>150000</v>
      </c>
      <c r="D5" s="107"/>
      <c r="E5" s="107"/>
      <c r="F5" s="17"/>
      <c r="G5" s="11"/>
    </row>
    <row r="6" spans="1:7" x14ac:dyDescent="0.25">
      <c r="A6" s="9">
        <v>1240</v>
      </c>
      <c r="B6" s="10" t="s">
        <v>18</v>
      </c>
      <c r="C6" s="11">
        <v>90000</v>
      </c>
      <c r="D6" s="107"/>
      <c r="E6" s="107"/>
      <c r="F6" s="17"/>
      <c r="G6" s="11"/>
    </row>
    <row r="7" spans="1:7" x14ac:dyDescent="0.25">
      <c r="A7" s="9">
        <v>1400</v>
      </c>
      <c r="B7" s="10" t="s">
        <v>12</v>
      </c>
      <c r="C7" s="11">
        <v>262000</v>
      </c>
      <c r="D7" s="107"/>
      <c r="E7" s="107"/>
      <c r="F7" s="17"/>
      <c r="G7" s="11"/>
    </row>
    <row r="8" spans="1:7" x14ac:dyDescent="0.25">
      <c r="A8" s="9">
        <v>1700</v>
      </c>
      <c r="B8" s="10" t="s">
        <v>19</v>
      </c>
      <c r="C8" s="11"/>
      <c r="D8" s="107"/>
      <c r="E8" s="107"/>
      <c r="F8" s="17"/>
      <c r="G8" s="11"/>
    </row>
    <row r="9" spans="1:7" x14ac:dyDescent="0.25">
      <c r="A9" s="9">
        <v>2000</v>
      </c>
      <c r="B9" s="10" t="s">
        <v>24</v>
      </c>
      <c r="C9" s="11">
        <v>-100000</v>
      </c>
      <c r="D9" s="107"/>
      <c r="E9" s="107"/>
      <c r="F9" s="17"/>
      <c r="G9" s="11"/>
    </row>
    <row r="10" spans="1:7" x14ac:dyDescent="0.25">
      <c r="A10" s="9">
        <v>2050</v>
      </c>
      <c r="B10" s="59" t="s">
        <v>25</v>
      </c>
      <c r="C10" s="11">
        <v>-20300</v>
      </c>
      <c r="D10" s="107"/>
      <c r="E10" s="107"/>
      <c r="F10" s="17"/>
      <c r="G10" s="11"/>
    </row>
    <row r="11" spans="1:7" x14ac:dyDescent="0.25">
      <c r="A11" s="9"/>
      <c r="B11" s="59" t="s">
        <v>7</v>
      </c>
      <c r="C11" s="11">
        <v>-72300</v>
      </c>
      <c r="D11" s="107"/>
      <c r="E11" s="107"/>
      <c r="F11" s="17"/>
      <c r="G11" s="11"/>
    </row>
    <row r="12" spans="1:7" x14ac:dyDescent="0.25">
      <c r="A12" s="9">
        <v>2120</v>
      </c>
      <c r="B12" s="62" t="s">
        <v>41</v>
      </c>
      <c r="C12" s="10">
        <v>-16280</v>
      </c>
      <c r="D12" s="107"/>
      <c r="E12" s="107"/>
      <c r="F12" s="17"/>
      <c r="G12" s="11"/>
    </row>
    <row r="13" spans="1:7" x14ac:dyDescent="0.25">
      <c r="A13" s="9">
        <v>2500</v>
      </c>
      <c r="B13" s="59" t="s">
        <v>29</v>
      </c>
      <c r="C13" s="10"/>
      <c r="D13" s="107"/>
      <c r="E13" s="107"/>
      <c r="F13" s="17"/>
      <c r="G13" s="11"/>
    </row>
    <row r="14" spans="1:7" x14ac:dyDescent="0.25">
      <c r="A14" s="9">
        <v>2770</v>
      </c>
      <c r="B14" s="12" t="s">
        <v>20</v>
      </c>
      <c r="C14" s="10">
        <v>-35130</v>
      </c>
      <c r="D14" s="107"/>
      <c r="E14" s="107"/>
      <c r="F14" s="17"/>
      <c r="G14" s="11"/>
    </row>
    <row r="15" spans="1:7" x14ac:dyDescent="0.25">
      <c r="A15" s="9">
        <v>2780</v>
      </c>
      <c r="B15" s="12" t="s">
        <v>21</v>
      </c>
      <c r="C15" s="10">
        <v>-24600</v>
      </c>
      <c r="D15" s="107"/>
      <c r="E15" s="107"/>
      <c r="F15" s="17"/>
      <c r="G15" s="11"/>
    </row>
    <row r="16" spans="1:7" x14ac:dyDescent="0.25">
      <c r="A16" s="9">
        <v>2800</v>
      </c>
      <c r="B16" s="12" t="s">
        <v>26</v>
      </c>
      <c r="C16" s="10"/>
      <c r="D16" s="107"/>
      <c r="E16" s="107"/>
      <c r="F16" s="17"/>
      <c r="G16" s="11"/>
    </row>
    <row r="17" spans="1:11" ht="16.5" thickBot="1" x14ac:dyDescent="0.3">
      <c r="A17" s="129">
        <v>2940</v>
      </c>
      <c r="B17" s="130" t="s">
        <v>50</v>
      </c>
      <c r="C17" s="131">
        <v>-174480</v>
      </c>
      <c r="D17" s="132"/>
      <c r="E17" s="132"/>
      <c r="F17" s="133"/>
      <c r="G17" s="134"/>
    </row>
    <row r="18" spans="1:11" x14ac:dyDescent="0.25">
      <c r="A18" s="37">
        <v>3000</v>
      </c>
      <c r="B18" s="127" t="s">
        <v>43</v>
      </c>
      <c r="C18" s="120">
        <v>-3749315</v>
      </c>
      <c r="D18" s="119"/>
      <c r="E18" s="119"/>
      <c r="F18" s="56"/>
      <c r="G18" s="128"/>
    </row>
    <row r="19" spans="1:11" x14ac:dyDescent="0.25">
      <c r="A19" s="13">
        <v>4000</v>
      </c>
      <c r="B19" s="16" t="s">
        <v>13</v>
      </c>
      <c r="C19" s="15">
        <v>1428400</v>
      </c>
      <c r="D19" s="107"/>
      <c r="E19" s="107"/>
      <c r="F19" s="17"/>
      <c r="G19" s="101"/>
    </row>
    <row r="20" spans="1:11" x14ac:dyDescent="0.25">
      <c r="A20" s="13">
        <v>5000</v>
      </c>
      <c r="B20" s="14" t="s">
        <v>22</v>
      </c>
      <c r="C20" s="15">
        <v>1454000</v>
      </c>
      <c r="D20" s="107"/>
      <c r="E20" s="107"/>
      <c r="F20" s="17"/>
      <c r="G20" s="101"/>
    </row>
    <row r="21" spans="1:11" x14ac:dyDescent="0.25">
      <c r="A21" s="13">
        <v>5050</v>
      </c>
      <c r="B21" s="16" t="s">
        <v>46</v>
      </c>
      <c r="C21" s="15">
        <v>174480</v>
      </c>
      <c r="D21" s="107"/>
      <c r="E21" s="107"/>
      <c r="F21" s="17"/>
      <c r="G21" s="101"/>
    </row>
    <row r="22" spans="1:11" x14ac:dyDescent="0.25">
      <c r="A22" s="13">
        <v>5110</v>
      </c>
      <c r="B22" s="16" t="s">
        <v>44</v>
      </c>
      <c r="C22" s="15">
        <v>41000</v>
      </c>
      <c r="D22" s="107"/>
      <c r="E22" s="107"/>
      <c r="F22" s="17"/>
      <c r="G22" s="101"/>
    </row>
    <row r="23" spans="1:11" x14ac:dyDescent="0.25">
      <c r="A23" s="13">
        <v>5400</v>
      </c>
      <c r="B23" s="16" t="s">
        <v>23</v>
      </c>
      <c r="C23" s="15">
        <v>235395</v>
      </c>
      <c r="D23" s="107"/>
      <c r="E23" s="107"/>
      <c r="F23" s="17"/>
      <c r="G23" s="101"/>
    </row>
    <row r="24" spans="1:11" x14ac:dyDescent="0.25">
      <c r="A24" s="13">
        <v>6010</v>
      </c>
      <c r="B24" s="16" t="s">
        <v>14</v>
      </c>
      <c r="C24" s="15"/>
      <c r="D24" s="107"/>
      <c r="E24" s="107"/>
      <c r="F24" s="17"/>
      <c r="G24" s="101"/>
    </row>
    <row r="25" spans="1:11" x14ac:dyDescent="0.25">
      <c r="A25" s="13">
        <v>7780</v>
      </c>
      <c r="B25" s="16" t="s">
        <v>15</v>
      </c>
      <c r="C25" s="15">
        <v>192340</v>
      </c>
      <c r="D25" s="107"/>
      <c r="E25" s="11"/>
      <c r="F25" s="17"/>
      <c r="G25" s="101"/>
    </row>
    <row r="26" spans="1:11" x14ac:dyDescent="0.25">
      <c r="A26" s="13">
        <v>8100</v>
      </c>
      <c r="B26" s="16" t="s">
        <v>16</v>
      </c>
      <c r="C26" s="15">
        <v>2490</v>
      </c>
      <c r="D26" s="107"/>
      <c r="E26" s="11"/>
      <c r="F26" s="17"/>
      <c r="G26" s="101"/>
    </row>
    <row r="27" spans="1:11" x14ac:dyDescent="0.25">
      <c r="A27" s="13">
        <v>8300</v>
      </c>
      <c r="B27" s="16" t="s">
        <v>29</v>
      </c>
      <c r="C27" s="15"/>
      <c r="D27" s="107"/>
      <c r="E27" s="11"/>
      <c r="F27" s="17"/>
      <c r="G27" s="101"/>
    </row>
    <row r="28" spans="1:11" x14ac:dyDescent="0.25">
      <c r="A28" s="63">
        <v>8320</v>
      </c>
      <c r="B28" s="64" t="s">
        <v>45</v>
      </c>
      <c r="C28" s="65"/>
      <c r="D28" s="124"/>
      <c r="E28" s="11"/>
      <c r="F28" s="17"/>
      <c r="G28" s="101"/>
    </row>
    <row r="29" spans="1:11" x14ac:dyDescent="0.25">
      <c r="A29" s="18">
        <v>8800</v>
      </c>
      <c r="B29" s="19" t="s">
        <v>0</v>
      </c>
      <c r="C29" s="20"/>
      <c r="D29" s="22"/>
      <c r="E29" s="66"/>
      <c r="F29" s="109"/>
      <c r="G29" s="102"/>
    </row>
    <row r="30" spans="1:11" s="24" customFormat="1" ht="20.25" x14ac:dyDescent="0.3">
      <c r="A30" s="29"/>
      <c r="B30" s="30"/>
      <c r="C30" s="23">
        <f t="shared" ref="C30:G30" si="0">SUM(C4:C29)</f>
        <v>0</v>
      </c>
      <c r="D30" s="23">
        <f t="shared" si="0"/>
        <v>0</v>
      </c>
      <c r="E30" s="23">
        <f t="shared" si="0"/>
        <v>0</v>
      </c>
      <c r="F30" s="126">
        <f t="shared" si="0"/>
        <v>0</v>
      </c>
      <c r="G30" s="23">
        <f t="shared" si="0"/>
        <v>0</v>
      </c>
      <c r="K30" s="1"/>
    </row>
    <row r="31" spans="1:11" x14ac:dyDescent="0.25">
      <c r="E31" s="28"/>
    </row>
    <row r="32" spans="1:11" ht="20.25" x14ac:dyDescent="0.3">
      <c r="K32" s="24"/>
    </row>
    <row r="33" spans="1:11" x14ac:dyDescent="0.25">
      <c r="G33" s="28"/>
    </row>
    <row r="35" spans="1:11" s="24" customFormat="1" ht="20.25" x14ac:dyDescent="0.3">
      <c r="A35" s="1"/>
      <c r="F35" s="1"/>
      <c r="G35" s="28"/>
      <c r="H35" s="28"/>
      <c r="I35" s="28"/>
      <c r="J35" s="28"/>
      <c r="K35" s="1"/>
    </row>
    <row r="36" spans="1:11" x14ac:dyDescent="0.25">
      <c r="G36" s="28"/>
      <c r="H36" s="28"/>
      <c r="I36" s="28"/>
      <c r="J36" s="28"/>
    </row>
    <row r="37" spans="1:11" ht="20.25" x14ac:dyDescent="0.3">
      <c r="G37" s="28"/>
      <c r="K37" s="24"/>
    </row>
  </sheetData>
  <sortState xmlns:xlrd2="http://schemas.microsoft.com/office/spreadsheetml/2017/richdata2" ref="A22:K23">
    <sortCondition ref="A22:A23"/>
  </sortState>
  <mergeCells count="1">
    <mergeCell ref="D2:E2"/>
  </mergeCells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>
    <oddHeader>&amp;COppgave 11.14</oddHeader>
    <oddFooter>&amp;CSide &amp;P av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7B223-EBB3-4F20-904E-D249614E0796}">
  <dimension ref="A1:J86"/>
  <sheetViews>
    <sheetView showGridLines="0" showZeros="0" workbookViewId="0">
      <selection activeCell="I9" sqref="I9"/>
    </sheetView>
  </sheetViews>
  <sheetFormatPr baseColWidth="10" defaultRowHeight="12.75" x14ac:dyDescent="0.2"/>
  <cols>
    <col min="1" max="1" width="6.42578125" style="42" bestFit="1" customWidth="1"/>
    <col min="2" max="2" width="24.140625" style="42" bestFit="1" customWidth="1"/>
    <col min="3" max="7" width="10.7109375" style="42" customWidth="1"/>
    <col min="8" max="252" width="11.42578125" style="42"/>
    <col min="253" max="253" width="6.42578125" style="42" bestFit="1" customWidth="1"/>
    <col min="254" max="254" width="24.140625" style="42" bestFit="1" customWidth="1"/>
    <col min="255" max="262" width="11.7109375" style="42" customWidth="1"/>
    <col min="263" max="508" width="11.42578125" style="42"/>
    <col min="509" max="509" width="6.42578125" style="42" bestFit="1" customWidth="1"/>
    <col min="510" max="510" width="24.140625" style="42" bestFit="1" customWidth="1"/>
    <col min="511" max="518" width="11.7109375" style="42" customWidth="1"/>
    <col min="519" max="764" width="11.42578125" style="42"/>
    <col min="765" max="765" width="6.42578125" style="42" bestFit="1" customWidth="1"/>
    <col min="766" max="766" width="24.140625" style="42" bestFit="1" customWidth="1"/>
    <col min="767" max="774" width="11.7109375" style="42" customWidth="1"/>
    <col min="775" max="1020" width="11.42578125" style="42"/>
    <col min="1021" max="1021" width="6.42578125" style="42" bestFit="1" customWidth="1"/>
    <col min="1022" max="1022" width="24.140625" style="42" bestFit="1" customWidth="1"/>
    <col min="1023" max="1030" width="11.7109375" style="42" customWidth="1"/>
    <col min="1031" max="1276" width="11.42578125" style="42"/>
    <col min="1277" max="1277" width="6.42578125" style="42" bestFit="1" customWidth="1"/>
    <col min="1278" max="1278" width="24.140625" style="42" bestFit="1" customWidth="1"/>
    <col min="1279" max="1286" width="11.7109375" style="42" customWidth="1"/>
    <col min="1287" max="1532" width="11.42578125" style="42"/>
    <col min="1533" max="1533" width="6.42578125" style="42" bestFit="1" customWidth="1"/>
    <col min="1534" max="1534" width="24.140625" style="42" bestFit="1" customWidth="1"/>
    <col min="1535" max="1542" width="11.7109375" style="42" customWidth="1"/>
    <col min="1543" max="1788" width="11.42578125" style="42"/>
    <col min="1789" max="1789" width="6.42578125" style="42" bestFit="1" customWidth="1"/>
    <col min="1790" max="1790" width="24.140625" style="42" bestFit="1" customWidth="1"/>
    <col min="1791" max="1798" width="11.7109375" style="42" customWidth="1"/>
    <col min="1799" max="2044" width="11.42578125" style="42"/>
    <col min="2045" max="2045" width="6.42578125" style="42" bestFit="1" customWidth="1"/>
    <col min="2046" max="2046" width="24.140625" style="42" bestFit="1" customWidth="1"/>
    <col min="2047" max="2054" width="11.7109375" style="42" customWidth="1"/>
    <col min="2055" max="2300" width="11.42578125" style="42"/>
    <col min="2301" max="2301" width="6.42578125" style="42" bestFit="1" customWidth="1"/>
    <col min="2302" max="2302" width="24.140625" style="42" bestFit="1" customWidth="1"/>
    <col min="2303" max="2310" width="11.7109375" style="42" customWidth="1"/>
    <col min="2311" max="2556" width="11.42578125" style="42"/>
    <col min="2557" max="2557" width="6.42578125" style="42" bestFit="1" customWidth="1"/>
    <col min="2558" max="2558" width="24.140625" style="42" bestFit="1" customWidth="1"/>
    <col min="2559" max="2566" width="11.7109375" style="42" customWidth="1"/>
    <col min="2567" max="2812" width="11.42578125" style="42"/>
    <col min="2813" max="2813" width="6.42578125" style="42" bestFit="1" customWidth="1"/>
    <col min="2814" max="2814" width="24.140625" style="42" bestFit="1" customWidth="1"/>
    <col min="2815" max="2822" width="11.7109375" style="42" customWidth="1"/>
    <col min="2823" max="3068" width="11.42578125" style="42"/>
    <col min="3069" max="3069" width="6.42578125" style="42" bestFit="1" customWidth="1"/>
    <col min="3070" max="3070" width="24.140625" style="42" bestFit="1" customWidth="1"/>
    <col min="3071" max="3078" width="11.7109375" style="42" customWidth="1"/>
    <col min="3079" max="3324" width="11.42578125" style="42"/>
    <col min="3325" max="3325" width="6.42578125" style="42" bestFit="1" customWidth="1"/>
    <col min="3326" max="3326" width="24.140625" style="42" bestFit="1" customWidth="1"/>
    <col min="3327" max="3334" width="11.7109375" style="42" customWidth="1"/>
    <col min="3335" max="3580" width="11.42578125" style="42"/>
    <col min="3581" max="3581" width="6.42578125" style="42" bestFit="1" customWidth="1"/>
    <col min="3582" max="3582" width="24.140625" style="42" bestFit="1" customWidth="1"/>
    <col min="3583" max="3590" width="11.7109375" style="42" customWidth="1"/>
    <col min="3591" max="3836" width="11.42578125" style="42"/>
    <col min="3837" max="3837" width="6.42578125" style="42" bestFit="1" customWidth="1"/>
    <col min="3838" max="3838" width="24.140625" style="42" bestFit="1" customWidth="1"/>
    <col min="3839" max="3846" width="11.7109375" style="42" customWidth="1"/>
    <col min="3847" max="4092" width="11.42578125" style="42"/>
    <col min="4093" max="4093" width="6.42578125" style="42" bestFit="1" customWidth="1"/>
    <col min="4094" max="4094" width="24.140625" style="42" bestFit="1" customWidth="1"/>
    <col min="4095" max="4102" width="11.7109375" style="42" customWidth="1"/>
    <col min="4103" max="4348" width="11.42578125" style="42"/>
    <col min="4349" max="4349" width="6.42578125" style="42" bestFit="1" customWidth="1"/>
    <col min="4350" max="4350" width="24.140625" style="42" bestFit="1" customWidth="1"/>
    <col min="4351" max="4358" width="11.7109375" style="42" customWidth="1"/>
    <col min="4359" max="4604" width="11.42578125" style="42"/>
    <col min="4605" max="4605" width="6.42578125" style="42" bestFit="1" customWidth="1"/>
    <col min="4606" max="4606" width="24.140625" style="42" bestFit="1" customWidth="1"/>
    <col min="4607" max="4614" width="11.7109375" style="42" customWidth="1"/>
    <col min="4615" max="4860" width="11.42578125" style="42"/>
    <col min="4861" max="4861" width="6.42578125" style="42" bestFit="1" customWidth="1"/>
    <col min="4862" max="4862" width="24.140625" style="42" bestFit="1" customWidth="1"/>
    <col min="4863" max="4870" width="11.7109375" style="42" customWidth="1"/>
    <col min="4871" max="5116" width="11.42578125" style="42"/>
    <col min="5117" max="5117" width="6.42578125" style="42" bestFit="1" customWidth="1"/>
    <col min="5118" max="5118" width="24.140625" style="42" bestFit="1" customWidth="1"/>
    <col min="5119" max="5126" width="11.7109375" style="42" customWidth="1"/>
    <col min="5127" max="5372" width="11.42578125" style="42"/>
    <col min="5373" max="5373" width="6.42578125" style="42" bestFit="1" customWidth="1"/>
    <col min="5374" max="5374" width="24.140625" style="42" bestFit="1" customWidth="1"/>
    <col min="5375" max="5382" width="11.7109375" style="42" customWidth="1"/>
    <col min="5383" max="5628" width="11.42578125" style="42"/>
    <col min="5629" max="5629" width="6.42578125" style="42" bestFit="1" customWidth="1"/>
    <col min="5630" max="5630" width="24.140625" style="42" bestFit="1" customWidth="1"/>
    <col min="5631" max="5638" width="11.7109375" style="42" customWidth="1"/>
    <col min="5639" max="5884" width="11.42578125" style="42"/>
    <col min="5885" max="5885" width="6.42578125" style="42" bestFit="1" customWidth="1"/>
    <col min="5886" max="5886" width="24.140625" style="42" bestFit="1" customWidth="1"/>
    <col min="5887" max="5894" width="11.7109375" style="42" customWidth="1"/>
    <col min="5895" max="6140" width="11.42578125" style="42"/>
    <col min="6141" max="6141" width="6.42578125" style="42" bestFit="1" customWidth="1"/>
    <col min="6142" max="6142" width="24.140625" style="42" bestFit="1" customWidth="1"/>
    <col min="6143" max="6150" width="11.7109375" style="42" customWidth="1"/>
    <col min="6151" max="6396" width="11.42578125" style="42"/>
    <col min="6397" max="6397" width="6.42578125" style="42" bestFit="1" customWidth="1"/>
    <col min="6398" max="6398" width="24.140625" style="42" bestFit="1" customWidth="1"/>
    <col min="6399" max="6406" width="11.7109375" style="42" customWidth="1"/>
    <col min="6407" max="6652" width="11.42578125" style="42"/>
    <col min="6653" max="6653" width="6.42578125" style="42" bestFit="1" customWidth="1"/>
    <col min="6654" max="6654" width="24.140625" style="42" bestFit="1" customWidth="1"/>
    <col min="6655" max="6662" width="11.7109375" style="42" customWidth="1"/>
    <col min="6663" max="6908" width="11.42578125" style="42"/>
    <col min="6909" max="6909" width="6.42578125" style="42" bestFit="1" customWidth="1"/>
    <col min="6910" max="6910" width="24.140625" style="42" bestFit="1" customWidth="1"/>
    <col min="6911" max="6918" width="11.7109375" style="42" customWidth="1"/>
    <col min="6919" max="7164" width="11.42578125" style="42"/>
    <col min="7165" max="7165" width="6.42578125" style="42" bestFit="1" customWidth="1"/>
    <col min="7166" max="7166" width="24.140625" style="42" bestFit="1" customWidth="1"/>
    <col min="7167" max="7174" width="11.7109375" style="42" customWidth="1"/>
    <col min="7175" max="7420" width="11.42578125" style="42"/>
    <col min="7421" max="7421" width="6.42578125" style="42" bestFit="1" customWidth="1"/>
    <col min="7422" max="7422" width="24.140625" style="42" bestFit="1" customWidth="1"/>
    <col min="7423" max="7430" width="11.7109375" style="42" customWidth="1"/>
    <col min="7431" max="7676" width="11.42578125" style="42"/>
    <col min="7677" max="7677" width="6.42578125" style="42" bestFit="1" customWidth="1"/>
    <col min="7678" max="7678" width="24.140625" style="42" bestFit="1" customWidth="1"/>
    <col min="7679" max="7686" width="11.7109375" style="42" customWidth="1"/>
    <col min="7687" max="7932" width="11.42578125" style="42"/>
    <col min="7933" max="7933" width="6.42578125" style="42" bestFit="1" customWidth="1"/>
    <col min="7934" max="7934" width="24.140625" style="42" bestFit="1" customWidth="1"/>
    <col min="7935" max="7942" width="11.7109375" style="42" customWidth="1"/>
    <col min="7943" max="8188" width="11.42578125" style="42"/>
    <col min="8189" max="8189" width="6.42578125" style="42" bestFit="1" customWidth="1"/>
    <col min="8190" max="8190" width="24.140625" style="42" bestFit="1" customWidth="1"/>
    <col min="8191" max="8198" width="11.7109375" style="42" customWidth="1"/>
    <col min="8199" max="8444" width="11.42578125" style="42"/>
    <col min="8445" max="8445" width="6.42578125" style="42" bestFit="1" customWidth="1"/>
    <col min="8446" max="8446" width="24.140625" style="42" bestFit="1" customWidth="1"/>
    <col min="8447" max="8454" width="11.7109375" style="42" customWidth="1"/>
    <col min="8455" max="8700" width="11.42578125" style="42"/>
    <col min="8701" max="8701" width="6.42578125" style="42" bestFit="1" customWidth="1"/>
    <col min="8702" max="8702" width="24.140625" style="42" bestFit="1" customWidth="1"/>
    <col min="8703" max="8710" width="11.7109375" style="42" customWidth="1"/>
    <col min="8711" max="8956" width="11.42578125" style="42"/>
    <col min="8957" max="8957" width="6.42578125" style="42" bestFit="1" customWidth="1"/>
    <col min="8958" max="8958" width="24.140625" style="42" bestFit="1" customWidth="1"/>
    <col min="8959" max="8966" width="11.7109375" style="42" customWidth="1"/>
    <col min="8967" max="9212" width="11.42578125" style="42"/>
    <col min="9213" max="9213" width="6.42578125" style="42" bestFit="1" customWidth="1"/>
    <col min="9214" max="9214" width="24.140625" style="42" bestFit="1" customWidth="1"/>
    <col min="9215" max="9222" width="11.7109375" style="42" customWidth="1"/>
    <col min="9223" max="9468" width="11.42578125" style="42"/>
    <col min="9469" max="9469" width="6.42578125" style="42" bestFit="1" customWidth="1"/>
    <col min="9470" max="9470" width="24.140625" style="42" bestFit="1" customWidth="1"/>
    <col min="9471" max="9478" width="11.7109375" style="42" customWidth="1"/>
    <col min="9479" max="9724" width="11.42578125" style="42"/>
    <col min="9725" max="9725" width="6.42578125" style="42" bestFit="1" customWidth="1"/>
    <col min="9726" max="9726" width="24.140625" style="42" bestFit="1" customWidth="1"/>
    <col min="9727" max="9734" width="11.7109375" style="42" customWidth="1"/>
    <col min="9735" max="9980" width="11.42578125" style="42"/>
    <col min="9981" max="9981" width="6.42578125" style="42" bestFit="1" customWidth="1"/>
    <col min="9982" max="9982" width="24.140625" style="42" bestFit="1" customWidth="1"/>
    <col min="9983" max="9990" width="11.7109375" style="42" customWidth="1"/>
    <col min="9991" max="10236" width="11.42578125" style="42"/>
    <col min="10237" max="10237" width="6.42578125" style="42" bestFit="1" customWidth="1"/>
    <col min="10238" max="10238" width="24.140625" style="42" bestFit="1" customWidth="1"/>
    <col min="10239" max="10246" width="11.7109375" style="42" customWidth="1"/>
    <col min="10247" max="10492" width="11.42578125" style="42"/>
    <col min="10493" max="10493" width="6.42578125" style="42" bestFit="1" customWidth="1"/>
    <col min="10494" max="10494" width="24.140625" style="42" bestFit="1" customWidth="1"/>
    <col min="10495" max="10502" width="11.7109375" style="42" customWidth="1"/>
    <col min="10503" max="10748" width="11.42578125" style="42"/>
    <col min="10749" max="10749" width="6.42578125" style="42" bestFit="1" customWidth="1"/>
    <col min="10750" max="10750" width="24.140625" style="42" bestFit="1" customWidth="1"/>
    <col min="10751" max="10758" width="11.7109375" style="42" customWidth="1"/>
    <col min="10759" max="11004" width="11.42578125" style="42"/>
    <col min="11005" max="11005" width="6.42578125" style="42" bestFit="1" customWidth="1"/>
    <col min="11006" max="11006" width="24.140625" style="42" bestFit="1" customWidth="1"/>
    <col min="11007" max="11014" width="11.7109375" style="42" customWidth="1"/>
    <col min="11015" max="11260" width="11.42578125" style="42"/>
    <col min="11261" max="11261" width="6.42578125" style="42" bestFit="1" customWidth="1"/>
    <col min="11262" max="11262" width="24.140625" style="42" bestFit="1" customWidth="1"/>
    <col min="11263" max="11270" width="11.7109375" style="42" customWidth="1"/>
    <col min="11271" max="11516" width="11.42578125" style="42"/>
    <col min="11517" max="11517" width="6.42578125" style="42" bestFit="1" customWidth="1"/>
    <col min="11518" max="11518" width="24.140625" style="42" bestFit="1" customWidth="1"/>
    <col min="11519" max="11526" width="11.7109375" style="42" customWidth="1"/>
    <col min="11527" max="11772" width="11.42578125" style="42"/>
    <col min="11773" max="11773" width="6.42578125" style="42" bestFit="1" customWidth="1"/>
    <col min="11774" max="11774" width="24.140625" style="42" bestFit="1" customWidth="1"/>
    <col min="11775" max="11782" width="11.7109375" style="42" customWidth="1"/>
    <col min="11783" max="12028" width="11.42578125" style="42"/>
    <col min="12029" max="12029" width="6.42578125" style="42" bestFit="1" customWidth="1"/>
    <col min="12030" max="12030" width="24.140625" style="42" bestFit="1" customWidth="1"/>
    <col min="12031" max="12038" width="11.7109375" style="42" customWidth="1"/>
    <col min="12039" max="12284" width="11.42578125" style="42"/>
    <col min="12285" max="12285" width="6.42578125" style="42" bestFit="1" customWidth="1"/>
    <col min="12286" max="12286" width="24.140625" style="42" bestFit="1" customWidth="1"/>
    <col min="12287" max="12294" width="11.7109375" style="42" customWidth="1"/>
    <col min="12295" max="12540" width="11.42578125" style="42"/>
    <col min="12541" max="12541" width="6.42578125" style="42" bestFit="1" customWidth="1"/>
    <col min="12542" max="12542" width="24.140625" style="42" bestFit="1" customWidth="1"/>
    <col min="12543" max="12550" width="11.7109375" style="42" customWidth="1"/>
    <col min="12551" max="12796" width="11.42578125" style="42"/>
    <col min="12797" max="12797" width="6.42578125" style="42" bestFit="1" customWidth="1"/>
    <col min="12798" max="12798" width="24.140625" style="42" bestFit="1" customWidth="1"/>
    <col min="12799" max="12806" width="11.7109375" style="42" customWidth="1"/>
    <col min="12807" max="13052" width="11.42578125" style="42"/>
    <col min="13053" max="13053" width="6.42578125" style="42" bestFit="1" customWidth="1"/>
    <col min="13054" max="13054" width="24.140625" style="42" bestFit="1" customWidth="1"/>
    <col min="13055" max="13062" width="11.7109375" style="42" customWidth="1"/>
    <col min="13063" max="13308" width="11.42578125" style="42"/>
    <col min="13309" max="13309" width="6.42578125" style="42" bestFit="1" customWidth="1"/>
    <col min="13310" max="13310" width="24.140625" style="42" bestFit="1" customWidth="1"/>
    <col min="13311" max="13318" width="11.7109375" style="42" customWidth="1"/>
    <col min="13319" max="13564" width="11.42578125" style="42"/>
    <col min="13565" max="13565" width="6.42578125" style="42" bestFit="1" customWidth="1"/>
    <col min="13566" max="13566" width="24.140625" style="42" bestFit="1" customWidth="1"/>
    <col min="13567" max="13574" width="11.7109375" style="42" customWidth="1"/>
    <col min="13575" max="13820" width="11.42578125" style="42"/>
    <col min="13821" max="13821" width="6.42578125" style="42" bestFit="1" customWidth="1"/>
    <col min="13822" max="13822" width="24.140625" style="42" bestFit="1" customWidth="1"/>
    <col min="13823" max="13830" width="11.7109375" style="42" customWidth="1"/>
    <col min="13831" max="14076" width="11.42578125" style="42"/>
    <col min="14077" max="14077" width="6.42578125" style="42" bestFit="1" customWidth="1"/>
    <col min="14078" max="14078" width="24.140625" style="42" bestFit="1" customWidth="1"/>
    <col min="14079" max="14086" width="11.7109375" style="42" customWidth="1"/>
    <col min="14087" max="14332" width="11.42578125" style="42"/>
    <col min="14333" max="14333" width="6.42578125" style="42" bestFit="1" customWidth="1"/>
    <col min="14334" max="14334" width="24.140625" style="42" bestFit="1" customWidth="1"/>
    <col min="14335" max="14342" width="11.7109375" style="42" customWidth="1"/>
    <col min="14343" max="14588" width="11.42578125" style="42"/>
    <col min="14589" max="14589" width="6.42578125" style="42" bestFit="1" customWidth="1"/>
    <col min="14590" max="14590" width="24.140625" style="42" bestFit="1" customWidth="1"/>
    <col min="14591" max="14598" width="11.7109375" style="42" customWidth="1"/>
    <col min="14599" max="14844" width="11.42578125" style="42"/>
    <col min="14845" max="14845" width="6.42578125" style="42" bestFit="1" customWidth="1"/>
    <col min="14846" max="14846" width="24.140625" style="42" bestFit="1" customWidth="1"/>
    <col min="14847" max="14854" width="11.7109375" style="42" customWidth="1"/>
    <col min="14855" max="15100" width="11.42578125" style="42"/>
    <col min="15101" max="15101" width="6.42578125" style="42" bestFit="1" customWidth="1"/>
    <col min="15102" max="15102" width="24.140625" style="42" bestFit="1" customWidth="1"/>
    <col min="15103" max="15110" width="11.7109375" style="42" customWidth="1"/>
    <col min="15111" max="15356" width="11.42578125" style="42"/>
    <col min="15357" max="15357" width="6.42578125" style="42" bestFit="1" customWidth="1"/>
    <col min="15358" max="15358" width="24.140625" style="42" bestFit="1" customWidth="1"/>
    <col min="15359" max="15366" width="11.7109375" style="42" customWidth="1"/>
    <col min="15367" max="15612" width="11.42578125" style="42"/>
    <col min="15613" max="15613" width="6.42578125" style="42" bestFit="1" customWidth="1"/>
    <col min="15614" max="15614" width="24.140625" style="42" bestFit="1" customWidth="1"/>
    <col min="15615" max="15622" width="11.7109375" style="42" customWidth="1"/>
    <col min="15623" max="15868" width="11.42578125" style="42"/>
    <col min="15869" max="15869" width="6.42578125" style="42" bestFit="1" customWidth="1"/>
    <col min="15870" max="15870" width="24.140625" style="42" bestFit="1" customWidth="1"/>
    <col min="15871" max="15878" width="11.7109375" style="42" customWidth="1"/>
    <col min="15879" max="16124" width="11.42578125" style="42"/>
    <col min="16125" max="16125" width="6.42578125" style="42" bestFit="1" customWidth="1"/>
    <col min="16126" max="16126" width="24.140625" style="42" bestFit="1" customWidth="1"/>
    <col min="16127" max="16134" width="11.7109375" style="42" customWidth="1"/>
    <col min="16135" max="16384" width="11.42578125" style="42"/>
  </cols>
  <sheetData>
    <row r="1" spans="1:8" x14ac:dyDescent="0.2">
      <c r="B1" s="203" t="s">
        <v>132</v>
      </c>
      <c r="C1" s="203"/>
      <c r="D1" s="203"/>
      <c r="E1" s="203"/>
      <c r="F1" s="202"/>
    </row>
    <row r="2" spans="1:8" ht="15.75" x14ac:dyDescent="0.25">
      <c r="A2" s="92" t="s">
        <v>66</v>
      </c>
      <c r="B2" s="80" t="s">
        <v>69</v>
      </c>
      <c r="C2" s="2" t="s">
        <v>74</v>
      </c>
      <c r="D2" s="200" t="s">
        <v>3</v>
      </c>
      <c r="E2" s="201"/>
      <c r="F2" s="2" t="s">
        <v>4</v>
      </c>
      <c r="G2" s="2" t="s">
        <v>5</v>
      </c>
      <c r="H2" s="138"/>
    </row>
    <row r="3" spans="1:8" ht="15.75" x14ac:dyDescent="0.25">
      <c r="A3" s="91" t="s">
        <v>67</v>
      </c>
      <c r="B3" s="139"/>
      <c r="C3" s="106" t="s">
        <v>75</v>
      </c>
      <c r="D3" s="105"/>
      <c r="E3" s="125"/>
      <c r="F3" s="106"/>
      <c r="G3" s="106"/>
      <c r="H3" s="138" t="s">
        <v>123</v>
      </c>
    </row>
    <row r="4" spans="1:8" s="148" customFormat="1" ht="15" x14ac:dyDescent="0.25">
      <c r="A4" s="140">
        <v>1220</v>
      </c>
      <c r="B4" s="141" t="s">
        <v>98</v>
      </c>
      <c r="C4" s="142">
        <v>77000</v>
      </c>
      <c r="D4" s="143"/>
      <c r="E4" s="144"/>
      <c r="F4" s="145"/>
      <c r="G4" s="146"/>
      <c r="H4" s="147" t="s">
        <v>99</v>
      </c>
    </row>
    <row r="5" spans="1:8" s="148" customFormat="1" ht="15" x14ac:dyDescent="0.25">
      <c r="A5" s="149">
        <v>1240</v>
      </c>
      <c r="B5" s="150" t="s">
        <v>18</v>
      </c>
      <c r="C5" s="151">
        <v>74333</v>
      </c>
      <c r="D5" s="152"/>
      <c r="E5" s="153"/>
      <c r="F5" s="154"/>
      <c r="G5" s="155"/>
    </row>
    <row r="6" spans="1:8" s="148" customFormat="1" ht="15" x14ac:dyDescent="0.25">
      <c r="A6" s="149">
        <v>1400</v>
      </c>
      <c r="B6" s="150" t="s">
        <v>12</v>
      </c>
      <c r="C6" s="151">
        <v>860000</v>
      </c>
      <c r="D6" s="152"/>
      <c r="E6" s="153"/>
      <c r="F6" s="154"/>
      <c r="G6" s="155"/>
    </row>
    <row r="7" spans="1:8" s="148" customFormat="1" ht="15" x14ac:dyDescent="0.25">
      <c r="A7" s="149">
        <v>1700</v>
      </c>
      <c r="B7" s="150" t="s">
        <v>19</v>
      </c>
      <c r="C7" s="151"/>
      <c r="D7" s="152"/>
      <c r="E7" s="153"/>
      <c r="F7" s="154"/>
      <c r="G7" s="155"/>
    </row>
    <row r="8" spans="1:8" s="148" customFormat="1" ht="15" x14ac:dyDescent="0.25">
      <c r="A8" s="149">
        <v>1900</v>
      </c>
      <c r="B8" s="150" t="s">
        <v>100</v>
      </c>
      <c r="C8" s="151">
        <v>1900</v>
      </c>
      <c r="D8" s="152"/>
      <c r="E8" s="153"/>
      <c r="F8" s="154"/>
      <c r="G8" s="155"/>
    </row>
    <row r="9" spans="1:8" s="148" customFormat="1" ht="15" x14ac:dyDescent="0.25">
      <c r="A9" s="149">
        <v>2000</v>
      </c>
      <c r="B9" s="150" t="s">
        <v>24</v>
      </c>
      <c r="C9" s="151">
        <v>-150000</v>
      </c>
      <c r="D9" s="152"/>
      <c r="E9" s="153"/>
      <c r="F9" s="154"/>
      <c r="G9" s="155"/>
    </row>
    <row r="10" spans="1:8" s="148" customFormat="1" ht="15" x14ac:dyDescent="0.25">
      <c r="A10" s="149">
        <v>2050</v>
      </c>
      <c r="B10" s="156" t="s">
        <v>25</v>
      </c>
      <c r="C10" s="151">
        <v>-94500</v>
      </c>
      <c r="D10" s="152"/>
      <c r="E10" s="153"/>
      <c r="F10" s="154"/>
      <c r="G10" s="155"/>
    </row>
    <row r="11" spans="1:8" s="148" customFormat="1" ht="15" x14ac:dyDescent="0.25">
      <c r="A11" s="149">
        <v>2120</v>
      </c>
      <c r="B11" s="156" t="s">
        <v>41</v>
      </c>
      <c r="C11" s="151">
        <v>-10000</v>
      </c>
      <c r="D11" s="152"/>
      <c r="E11" s="153"/>
      <c r="F11" s="154"/>
      <c r="G11" s="155"/>
    </row>
    <row r="12" spans="1:8" s="148" customFormat="1" ht="15" x14ac:dyDescent="0.25">
      <c r="A12" s="149">
        <v>2380</v>
      </c>
      <c r="B12" s="156" t="s">
        <v>70</v>
      </c>
      <c r="C12" s="151">
        <v>-20205</v>
      </c>
      <c r="D12" s="152"/>
      <c r="E12" s="153"/>
      <c r="F12" s="154"/>
      <c r="G12" s="155"/>
    </row>
    <row r="13" spans="1:8" s="148" customFormat="1" ht="15" x14ac:dyDescent="0.25">
      <c r="A13" s="149">
        <v>2400</v>
      </c>
      <c r="B13" s="156" t="s">
        <v>101</v>
      </c>
      <c r="C13" s="150">
        <v>-175400</v>
      </c>
      <c r="D13" s="152"/>
      <c r="E13" s="153"/>
      <c r="F13" s="154"/>
      <c r="G13" s="155"/>
    </row>
    <row r="14" spans="1:8" s="148" customFormat="1" ht="15" x14ac:dyDescent="0.25">
      <c r="A14" s="149">
        <v>2500</v>
      </c>
      <c r="B14" s="156" t="s">
        <v>29</v>
      </c>
      <c r="C14" s="150"/>
      <c r="D14" s="152"/>
      <c r="E14" s="153"/>
      <c r="F14" s="154"/>
      <c r="G14" s="155"/>
    </row>
    <row r="15" spans="1:8" s="148" customFormat="1" ht="15" x14ac:dyDescent="0.25">
      <c r="A15" s="149">
        <v>2600</v>
      </c>
      <c r="B15" s="156" t="s">
        <v>102</v>
      </c>
      <c r="C15" s="150"/>
      <c r="D15" s="152"/>
      <c r="E15" s="153"/>
      <c r="F15" s="154"/>
      <c r="G15" s="155"/>
    </row>
    <row r="16" spans="1:8" s="148" customFormat="1" ht="15" x14ac:dyDescent="0.25">
      <c r="A16" s="149">
        <v>2740</v>
      </c>
      <c r="B16" s="156" t="s">
        <v>103</v>
      </c>
      <c r="C16" s="150">
        <v>-113600</v>
      </c>
      <c r="D16" s="152"/>
      <c r="E16" s="153"/>
      <c r="F16" s="154"/>
      <c r="G16" s="155"/>
    </row>
    <row r="17" spans="1:7" s="148" customFormat="1" ht="15" x14ac:dyDescent="0.25">
      <c r="A17" s="149">
        <v>2770</v>
      </c>
      <c r="B17" s="157" t="s">
        <v>104</v>
      </c>
      <c r="C17" s="150">
        <v>-40790</v>
      </c>
      <c r="D17" s="152"/>
      <c r="E17" s="153"/>
      <c r="F17" s="154"/>
      <c r="G17" s="155"/>
    </row>
    <row r="18" spans="1:7" s="148" customFormat="1" ht="15" x14ac:dyDescent="0.25">
      <c r="A18" s="149">
        <v>2780</v>
      </c>
      <c r="B18" s="157" t="s">
        <v>105</v>
      </c>
      <c r="C18" s="150">
        <v>-22405</v>
      </c>
      <c r="D18" s="152"/>
      <c r="E18" s="153"/>
      <c r="F18" s="154"/>
      <c r="G18" s="155"/>
    </row>
    <row r="19" spans="1:7" s="148" customFormat="1" ht="15" x14ac:dyDescent="0.25">
      <c r="A19" s="149">
        <v>2800</v>
      </c>
      <c r="B19" s="158" t="s">
        <v>26</v>
      </c>
      <c r="C19" s="150"/>
      <c r="D19" s="152"/>
      <c r="E19" s="153"/>
      <c r="F19" s="154"/>
      <c r="G19" s="155"/>
    </row>
    <row r="20" spans="1:7" s="148" customFormat="1" ht="15.75" thickBot="1" x14ac:dyDescent="0.3">
      <c r="A20" s="159">
        <v>2940</v>
      </c>
      <c r="B20" s="160" t="s">
        <v>50</v>
      </c>
      <c r="C20" s="161">
        <v>-158900</v>
      </c>
      <c r="D20" s="162"/>
      <c r="E20" s="163"/>
      <c r="F20" s="164"/>
      <c r="G20" s="165"/>
    </row>
    <row r="21" spans="1:7" s="148" customFormat="1" ht="15" x14ac:dyDescent="0.25">
      <c r="A21" s="166">
        <v>3000</v>
      </c>
      <c r="B21" s="167" t="s">
        <v>43</v>
      </c>
      <c r="C21" s="168">
        <v>-6848000</v>
      </c>
      <c r="D21" s="143"/>
      <c r="E21" s="144"/>
      <c r="F21" s="144"/>
      <c r="G21" s="146"/>
    </row>
    <row r="22" spans="1:7" s="148" customFormat="1" ht="15" x14ac:dyDescent="0.25">
      <c r="A22" s="169">
        <v>4000</v>
      </c>
      <c r="B22" s="170" t="s">
        <v>13</v>
      </c>
      <c r="C22" s="171">
        <v>3668900</v>
      </c>
      <c r="D22" s="152"/>
      <c r="E22" s="154"/>
      <c r="F22" s="153"/>
      <c r="G22" s="155"/>
    </row>
    <row r="23" spans="1:7" s="148" customFormat="1" ht="15" x14ac:dyDescent="0.25">
      <c r="A23" s="169">
        <v>4390</v>
      </c>
      <c r="B23" s="170" t="s">
        <v>106</v>
      </c>
      <c r="C23" s="171">
        <v>80000</v>
      </c>
      <c r="D23" s="152"/>
      <c r="E23" s="154"/>
      <c r="F23" s="153"/>
      <c r="G23" s="155"/>
    </row>
    <row r="24" spans="1:7" s="148" customFormat="1" ht="15" x14ac:dyDescent="0.25">
      <c r="A24" s="169">
        <v>5000</v>
      </c>
      <c r="B24" s="172" t="s">
        <v>22</v>
      </c>
      <c r="C24" s="171">
        <v>1591100</v>
      </c>
      <c r="D24" s="152"/>
      <c r="E24" s="154"/>
      <c r="F24" s="153"/>
      <c r="G24" s="155"/>
    </row>
    <row r="25" spans="1:7" s="148" customFormat="1" ht="15" x14ac:dyDescent="0.25">
      <c r="A25" s="169">
        <v>5050</v>
      </c>
      <c r="B25" s="170" t="s">
        <v>46</v>
      </c>
      <c r="C25" s="171">
        <v>162290</v>
      </c>
      <c r="D25" s="152"/>
      <c r="E25" s="154"/>
      <c r="F25" s="153"/>
      <c r="G25" s="155"/>
    </row>
    <row r="26" spans="1:7" s="148" customFormat="1" ht="15" x14ac:dyDescent="0.25">
      <c r="A26" s="169">
        <v>5110</v>
      </c>
      <c r="B26" s="170" t="s">
        <v>44</v>
      </c>
      <c r="C26" s="171">
        <v>35000</v>
      </c>
      <c r="D26" s="152"/>
      <c r="E26" s="154"/>
      <c r="F26" s="153"/>
      <c r="G26" s="155"/>
    </row>
    <row r="27" spans="1:7" s="148" customFormat="1" ht="15" x14ac:dyDescent="0.25">
      <c r="A27" s="169">
        <v>5400</v>
      </c>
      <c r="B27" s="170" t="s">
        <v>23</v>
      </c>
      <c r="C27" s="171">
        <v>252160</v>
      </c>
      <c r="D27" s="152"/>
      <c r="E27" s="154"/>
      <c r="F27" s="153"/>
      <c r="G27" s="155"/>
    </row>
    <row r="28" spans="1:7" s="148" customFormat="1" ht="15" x14ac:dyDescent="0.25">
      <c r="A28" s="169">
        <v>6010</v>
      </c>
      <c r="B28" s="170" t="s">
        <v>14</v>
      </c>
      <c r="C28" s="171">
        <f>35000+16667</f>
        <v>51667</v>
      </c>
      <c r="D28" s="152"/>
      <c r="E28" s="154"/>
      <c r="F28" s="153"/>
      <c r="G28" s="155"/>
    </row>
    <row r="29" spans="1:7" s="148" customFormat="1" ht="15" x14ac:dyDescent="0.25">
      <c r="A29" s="169">
        <v>7000</v>
      </c>
      <c r="B29" s="170" t="s">
        <v>107</v>
      </c>
      <c r="C29" s="171">
        <v>72600</v>
      </c>
      <c r="D29" s="152"/>
      <c r="E29" s="154"/>
      <c r="F29" s="153"/>
      <c r="G29" s="155"/>
    </row>
    <row r="30" spans="1:7" s="148" customFormat="1" ht="15" x14ac:dyDescent="0.25">
      <c r="A30" s="169">
        <v>7780</v>
      </c>
      <c r="B30" s="170" t="s">
        <v>15</v>
      </c>
      <c r="C30" s="171">
        <v>695650</v>
      </c>
      <c r="D30" s="152"/>
      <c r="E30" s="153"/>
      <c r="F30" s="153"/>
      <c r="G30" s="155"/>
    </row>
    <row r="31" spans="1:7" s="148" customFormat="1" ht="15" x14ac:dyDescent="0.25">
      <c r="A31" s="169">
        <v>8100</v>
      </c>
      <c r="B31" s="170" t="s">
        <v>16</v>
      </c>
      <c r="C31" s="171">
        <v>11200</v>
      </c>
      <c r="D31" s="152"/>
      <c r="E31" s="153"/>
      <c r="F31" s="153"/>
      <c r="G31" s="155"/>
    </row>
    <row r="32" spans="1:7" s="148" customFormat="1" ht="15" x14ac:dyDescent="0.25">
      <c r="A32" s="169">
        <v>8300</v>
      </c>
      <c r="B32" s="170" t="s">
        <v>29</v>
      </c>
      <c r="C32" s="171"/>
      <c r="D32" s="152"/>
      <c r="E32" s="153"/>
      <c r="F32" s="153"/>
      <c r="G32" s="155"/>
    </row>
    <row r="33" spans="1:10" s="148" customFormat="1" ht="15" x14ac:dyDescent="0.25">
      <c r="A33" s="169">
        <v>8320</v>
      </c>
      <c r="B33" s="170" t="s">
        <v>42</v>
      </c>
      <c r="C33" s="171"/>
      <c r="D33" s="152"/>
      <c r="E33" s="153"/>
      <c r="F33" s="153"/>
      <c r="G33" s="155"/>
    </row>
    <row r="34" spans="1:10" s="148" customFormat="1" ht="15" x14ac:dyDescent="0.25">
      <c r="A34" s="173">
        <v>8800</v>
      </c>
      <c r="B34" s="174" t="s">
        <v>0</v>
      </c>
      <c r="C34" s="175"/>
      <c r="D34" s="176"/>
      <c r="E34" s="177"/>
      <c r="F34" s="177"/>
      <c r="G34" s="178"/>
    </row>
    <row r="35" spans="1:10" s="24" customFormat="1" ht="20.25" x14ac:dyDescent="0.3">
      <c r="A35" s="179"/>
      <c r="B35" s="180"/>
      <c r="C35" s="181">
        <f>SUM(C4:C34)</f>
        <v>0</v>
      </c>
      <c r="D35" s="181">
        <f>SUM(D4:D34)</f>
        <v>0</v>
      </c>
      <c r="E35" s="181">
        <f t="shared" ref="E35:G35" si="0">SUM(E4:E34)</f>
        <v>0</v>
      </c>
      <c r="F35" s="181">
        <f t="shared" si="0"/>
        <v>0</v>
      </c>
      <c r="G35" s="181">
        <f t="shared" si="0"/>
        <v>0</v>
      </c>
    </row>
    <row r="36" spans="1:10" s="148" customFormat="1" ht="15" x14ac:dyDescent="0.25">
      <c r="A36" s="182"/>
      <c r="B36" s="183"/>
      <c r="C36" s="184"/>
      <c r="D36" s="184"/>
      <c r="E36" s="184"/>
      <c r="F36" s="184"/>
      <c r="G36" s="184"/>
    </row>
    <row r="37" spans="1:10" s="148" customFormat="1" ht="15" x14ac:dyDescent="0.25">
      <c r="A37" s="182"/>
      <c r="B37" s="185" t="s">
        <v>108</v>
      </c>
      <c r="C37" s="184"/>
      <c r="D37" s="184"/>
      <c r="E37" s="184"/>
      <c r="F37" s="184"/>
      <c r="G37" s="184"/>
      <c r="J37" s="184"/>
    </row>
    <row r="38" spans="1:10" s="148" customFormat="1" ht="15" x14ac:dyDescent="0.25">
      <c r="A38" s="182"/>
      <c r="B38" s="183"/>
      <c r="C38" s="184"/>
      <c r="D38" s="184"/>
      <c r="E38" s="184"/>
      <c r="F38" s="184"/>
      <c r="G38" s="184"/>
    </row>
    <row r="39" spans="1:10" s="148" customFormat="1" ht="15" x14ac:dyDescent="0.25">
      <c r="A39" s="182"/>
      <c r="B39" s="186" t="s">
        <v>98</v>
      </c>
      <c r="C39" s="184"/>
      <c r="D39" s="184"/>
      <c r="E39" s="184"/>
      <c r="F39" s="184"/>
      <c r="G39" s="184"/>
    </row>
    <row r="40" spans="1:10" s="148" customFormat="1" ht="15" x14ac:dyDescent="0.25">
      <c r="A40" s="182"/>
      <c r="B40" s="190" t="s">
        <v>124</v>
      </c>
      <c r="C40" s="145"/>
      <c r="D40" s="145"/>
      <c r="E40" s="145"/>
      <c r="F40" s="191"/>
      <c r="G40" s="184"/>
    </row>
    <row r="41" spans="1:10" s="148" customFormat="1" ht="15" x14ac:dyDescent="0.25">
      <c r="A41" s="182"/>
      <c r="B41" s="192" t="s">
        <v>125</v>
      </c>
      <c r="C41" s="154"/>
      <c r="D41" s="154"/>
      <c r="E41" s="154"/>
      <c r="F41" s="154"/>
      <c r="G41" s="193"/>
    </row>
    <row r="42" spans="1:10" s="148" customFormat="1" ht="15" x14ac:dyDescent="0.25">
      <c r="A42" s="182"/>
      <c r="B42" s="183"/>
      <c r="C42" s="184"/>
      <c r="D42" s="184"/>
      <c r="E42" s="184"/>
      <c r="F42" s="184"/>
      <c r="G42" s="184"/>
    </row>
    <row r="43" spans="1:10" s="148" customFormat="1" ht="15" x14ac:dyDescent="0.25">
      <c r="A43" s="182"/>
      <c r="B43" s="186" t="s">
        <v>18</v>
      </c>
      <c r="C43" s="184"/>
      <c r="D43" s="184"/>
      <c r="E43" s="184"/>
      <c r="F43" s="184"/>
      <c r="G43" s="184"/>
    </row>
    <row r="44" spans="1:10" s="148" customFormat="1" ht="15" x14ac:dyDescent="0.25">
      <c r="A44" s="182"/>
      <c r="B44" s="183" t="s">
        <v>124</v>
      </c>
      <c r="C44" s="184"/>
      <c r="D44" s="184"/>
      <c r="E44" s="184"/>
      <c r="F44" s="184"/>
      <c r="G44" s="184"/>
    </row>
    <row r="45" spans="1:10" s="148" customFormat="1" ht="15" x14ac:dyDescent="0.25">
      <c r="A45" s="182"/>
      <c r="B45" s="192" t="s">
        <v>125</v>
      </c>
      <c r="C45" s="154"/>
      <c r="D45" s="154"/>
      <c r="E45" s="154"/>
      <c r="F45" s="154"/>
      <c r="G45" s="193"/>
    </row>
    <row r="46" spans="1:10" s="148" customFormat="1" ht="15" x14ac:dyDescent="0.25">
      <c r="A46" s="182"/>
      <c r="B46" s="183"/>
      <c r="C46" s="184"/>
      <c r="D46" s="184"/>
      <c r="E46" s="184"/>
      <c r="F46" s="184"/>
      <c r="G46" s="184"/>
    </row>
    <row r="47" spans="1:10" s="148" customFormat="1" ht="15" x14ac:dyDescent="0.25">
      <c r="A47" s="182"/>
      <c r="B47" s="183" t="s">
        <v>126</v>
      </c>
      <c r="C47" s="184"/>
      <c r="D47" s="184"/>
      <c r="E47" s="184"/>
      <c r="F47" s="184"/>
      <c r="G47" s="194">
        <f>G40+G44</f>
        <v>0</v>
      </c>
    </row>
    <row r="48" spans="1:10" s="148" customFormat="1" ht="15" x14ac:dyDescent="0.25">
      <c r="A48" s="182"/>
      <c r="B48" s="183"/>
      <c r="C48" s="184"/>
      <c r="D48" s="184"/>
      <c r="E48" s="184"/>
      <c r="F48" s="184"/>
      <c r="G48" s="184"/>
    </row>
    <row r="49" spans="1:7" s="1" customFormat="1" ht="15.75" x14ac:dyDescent="0.25">
      <c r="A49" s="1" t="s">
        <v>38</v>
      </c>
    </row>
    <row r="50" spans="1:7" s="1" customFormat="1" ht="15.75" x14ac:dyDescent="0.25">
      <c r="A50" s="52">
        <v>1</v>
      </c>
      <c r="B50" s="1" t="s">
        <v>109</v>
      </c>
    </row>
    <row r="51" spans="1:7" s="1" customFormat="1" ht="15.75" x14ac:dyDescent="0.25">
      <c r="F51" s="28"/>
    </row>
    <row r="52" spans="1:7" s="1" customFormat="1" ht="15.75" x14ac:dyDescent="0.25">
      <c r="B52" s="1" t="s">
        <v>110</v>
      </c>
      <c r="C52" s="56"/>
    </row>
    <row r="53" spans="1:7" s="1" customFormat="1" ht="15.75" x14ac:dyDescent="0.25">
      <c r="A53" s="187" t="s">
        <v>111</v>
      </c>
      <c r="B53" s="1" t="s">
        <v>112</v>
      </c>
      <c r="C53" s="28"/>
    </row>
    <row r="54" spans="1:7" s="24" customFormat="1" ht="20.25" x14ac:dyDescent="0.3">
      <c r="A54" s="188" t="s">
        <v>113</v>
      </c>
      <c r="B54" s="1" t="s">
        <v>114</v>
      </c>
      <c r="C54" s="27"/>
      <c r="D54" s="1"/>
      <c r="E54" s="1"/>
      <c r="F54" s="1"/>
      <c r="G54" s="1"/>
    </row>
    <row r="55" spans="1:7" s="1" customFormat="1" ht="15.75" x14ac:dyDescent="0.25"/>
    <row r="56" spans="1:7" s="1" customFormat="1" ht="15.75" x14ac:dyDescent="0.25">
      <c r="B56" s="1" t="s">
        <v>115</v>
      </c>
      <c r="C56" s="189"/>
    </row>
    <row r="57" spans="1:7" s="1" customFormat="1" ht="15.75" x14ac:dyDescent="0.25"/>
    <row r="58" spans="1:7" s="1" customFormat="1" ht="15.75" x14ac:dyDescent="0.25">
      <c r="A58" s="52">
        <v>2</v>
      </c>
      <c r="B58" s="1" t="s">
        <v>112</v>
      </c>
      <c r="C58" s="56">
        <f>C53</f>
        <v>0</v>
      </c>
    </row>
    <row r="59" spans="1:7" s="1" customFormat="1" ht="15.75" x14ac:dyDescent="0.25">
      <c r="A59" s="188" t="s">
        <v>116</v>
      </c>
      <c r="B59" s="1" t="s">
        <v>117</v>
      </c>
      <c r="C59" s="28">
        <f>SUM(F24:F31)</f>
        <v>0</v>
      </c>
    </row>
    <row r="60" spans="1:7" s="24" customFormat="1" ht="20.25" x14ac:dyDescent="0.3">
      <c r="A60" s="188" t="s">
        <v>113</v>
      </c>
      <c r="B60" s="1" t="s">
        <v>118</v>
      </c>
      <c r="C60" s="27">
        <f>SUM(C58:C59)</f>
        <v>0</v>
      </c>
      <c r="D60" s="1"/>
      <c r="E60" s="1"/>
      <c r="F60" s="1"/>
      <c r="G60" s="1"/>
    </row>
    <row r="61" spans="1:7" s="1" customFormat="1" ht="15.75" x14ac:dyDescent="0.25"/>
    <row r="62" spans="1:7" s="1" customFormat="1" ht="15.75" x14ac:dyDescent="0.25">
      <c r="B62" s="1" t="s">
        <v>119</v>
      </c>
      <c r="E62" s="189"/>
    </row>
    <row r="63" spans="1:7" s="1" customFormat="1" ht="15.75" x14ac:dyDescent="0.25"/>
    <row r="64" spans="1:7" s="1" customFormat="1" ht="15.75" x14ac:dyDescent="0.25">
      <c r="A64" s="52">
        <v>3</v>
      </c>
      <c r="B64" s="1" t="s">
        <v>120</v>
      </c>
      <c r="D64" s="56"/>
    </row>
    <row r="65" spans="1:10" s="1" customFormat="1" ht="15.75" x14ac:dyDescent="0.25">
      <c r="A65" s="188"/>
      <c r="B65" s="1" t="s">
        <v>127</v>
      </c>
      <c r="D65" s="28"/>
    </row>
    <row r="66" spans="1:10" s="24" customFormat="1" ht="20.25" x14ac:dyDescent="0.3">
      <c r="A66" s="188"/>
      <c r="B66" s="1" t="s">
        <v>121</v>
      </c>
      <c r="C66" s="1"/>
      <c r="D66" s="27"/>
      <c r="E66" s="1"/>
      <c r="F66" s="1"/>
      <c r="G66" s="1"/>
      <c r="H66" s="1"/>
    </row>
    <row r="67" spans="1:10" s="1" customFormat="1" ht="15.75" x14ac:dyDescent="0.25"/>
    <row r="68" spans="1:10" s="1" customFormat="1" ht="15.75" x14ac:dyDescent="0.25">
      <c r="A68" s="52">
        <v>4</v>
      </c>
      <c r="B68" s="1" t="s">
        <v>24</v>
      </c>
      <c r="C68" s="28">
        <f>-G9</f>
        <v>0</v>
      </c>
    </row>
    <row r="69" spans="1:10" s="1" customFormat="1" ht="15.75" x14ac:dyDescent="0.25">
      <c r="A69" s="188" t="s">
        <v>116</v>
      </c>
      <c r="B69" s="1" t="s">
        <v>25</v>
      </c>
      <c r="C69" s="28">
        <f>-G10</f>
        <v>0</v>
      </c>
    </row>
    <row r="70" spans="1:10" s="24" customFormat="1" ht="20.25" x14ac:dyDescent="0.3">
      <c r="A70" s="188" t="s">
        <v>113</v>
      </c>
      <c r="B70" s="1" t="s">
        <v>122</v>
      </c>
      <c r="C70" s="27">
        <f>SUM(C68:C69)</f>
        <v>0</v>
      </c>
      <c r="D70" s="1"/>
      <c r="E70" s="1"/>
      <c r="F70" s="1"/>
      <c r="G70" s="1"/>
    </row>
    <row r="71" spans="1:10" s="1" customFormat="1" ht="15.75" x14ac:dyDescent="0.25"/>
    <row r="72" spans="1:10" s="1" customFormat="1" ht="15.75" x14ac:dyDescent="0.25">
      <c r="A72" s="52">
        <v>5</v>
      </c>
      <c r="B72" s="33" t="s">
        <v>128</v>
      </c>
    </row>
    <row r="73" spans="1:10" s="1" customFormat="1" ht="15.75" x14ac:dyDescent="0.25">
      <c r="B73" s="48"/>
      <c r="C73" s="48"/>
      <c r="D73" s="48"/>
      <c r="E73" s="48"/>
      <c r="F73" s="48"/>
      <c r="G73" s="48"/>
      <c r="H73" s="48"/>
      <c r="I73" s="48"/>
      <c r="J73" s="48"/>
    </row>
    <row r="74" spans="1:10" s="1" customFormat="1" ht="15.75" x14ac:dyDescent="0.25">
      <c r="B74" s="195" t="s">
        <v>129</v>
      </c>
      <c r="C74" s="48"/>
      <c r="D74" s="48"/>
      <c r="E74" s="48"/>
      <c r="F74" s="48"/>
      <c r="G74" s="48"/>
      <c r="H74" s="48"/>
      <c r="I74" s="48"/>
      <c r="J74" s="48"/>
    </row>
    <row r="75" spans="1:10" s="1" customFormat="1" ht="15.75" x14ac:dyDescent="0.25">
      <c r="B75" s="48"/>
      <c r="C75" s="48"/>
      <c r="D75" s="48"/>
      <c r="E75" s="48"/>
      <c r="F75" s="48"/>
      <c r="G75" s="48"/>
      <c r="H75" s="48"/>
      <c r="I75" s="48"/>
      <c r="J75" s="48"/>
    </row>
    <row r="76" spans="1:10" s="1" customFormat="1" ht="15.75" x14ac:dyDescent="0.25">
      <c r="B76" s="48"/>
      <c r="C76" s="48"/>
      <c r="D76" s="48"/>
      <c r="E76" s="48"/>
      <c r="F76" s="48"/>
      <c r="G76" s="48"/>
      <c r="H76" s="48"/>
      <c r="I76" s="48"/>
      <c r="J76" s="48"/>
    </row>
    <row r="77" spans="1:10" s="1" customFormat="1" ht="15.75" x14ac:dyDescent="0.25">
      <c r="B77" s="195" t="s">
        <v>130</v>
      </c>
      <c r="C77" s="48"/>
      <c r="D77" s="48"/>
      <c r="E77" s="48"/>
      <c r="F77" s="48"/>
      <c r="G77" s="48"/>
      <c r="H77" s="48"/>
      <c r="I77" s="48"/>
      <c r="J77" s="48"/>
    </row>
    <row r="78" spans="1:10" s="1" customFormat="1" ht="15.75" x14ac:dyDescent="0.25">
      <c r="B78" s="48"/>
      <c r="C78" s="48"/>
      <c r="D78" s="48"/>
      <c r="E78" s="48"/>
      <c r="F78" s="48"/>
      <c r="G78" s="48"/>
      <c r="H78" s="48"/>
      <c r="I78" s="48"/>
      <c r="J78" s="48"/>
    </row>
    <row r="79" spans="1:10" s="1" customFormat="1" ht="15.75" x14ac:dyDescent="0.25">
      <c r="B79" s="48"/>
      <c r="C79" s="48"/>
      <c r="D79" s="48"/>
      <c r="E79" s="48"/>
      <c r="F79" s="48"/>
      <c r="G79" s="48"/>
      <c r="H79" s="48"/>
      <c r="I79" s="48"/>
      <c r="J79" s="48"/>
    </row>
    <row r="80" spans="1:10" s="1" customFormat="1" ht="15.75" x14ac:dyDescent="0.25">
      <c r="B80" s="48"/>
      <c r="C80" s="17">
        <f>F24</f>
        <v>0</v>
      </c>
      <c r="D80" s="48"/>
      <c r="E80" s="48"/>
      <c r="F80" s="48"/>
      <c r="G80" s="48"/>
      <c r="H80" s="48"/>
      <c r="I80" s="48"/>
      <c r="J80" s="48"/>
    </row>
    <row r="81" spans="1:10" s="1" customFormat="1" ht="15.75" x14ac:dyDescent="0.25">
      <c r="B81" s="48"/>
      <c r="C81" s="17">
        <f>F25</f>
        <v>0</v>
      </c>
      <c r="D81" s="48"/>
      <c r="E81" s="48"/>
      <c r="F81" s="48"/>
      <c r="G81" s="48"/>
      <c r="H81" s="48"/>
      <c r="I81" s="48"/>
      <c r="J81" s="48"/>
    </row>
    <row r="82" spans="1:10" s="1" customFormat="1" ht="15.75" x14ac:dyDescent="0.25">
      <c r="B82" s="48"/>
      <c r="C82" s="17">
        <f>F26</f>
        <v>0</v>
      </c>
      <c r="D82" s="48"/>
      <c r="E82" s="48"/>
      <c r="F82" s="48"/>
      <c r="G82" s="48"/>
      <c r="H82" s="48"/>
      <c r="I82" s="48"/>
      <c r="J82" s="48"/>
    </row>
    <row r="83" spans="1:10" s="24" customFormat="1" ht="20.25" x14ac:dyDescent="0.3">
      <c r="A83" s="1"/>
      <c r="B83" s="48"/>
      <c r="C83" s="17">
        <f>SUM(C80:C82)</f>
        <v>0</v>
      </c>
      <c r="D83" s="48"/>
      <c r="E83" s="48"/>
      <c r="F83" s="48"/>
      <c r="G83" s="48"/>
      <c r="H83" s="196"/>
      <c r="I83" s="196"/>
      <c r="J83" s="196"/>
    </row>
    <row r="84" spans="1:10" s="1" customFormat="1" ht="15.75" x14ac:dyDescent="0.25">
      <c r="B84" s="48"/>
      <c r="C84" s="48"/>
      <c r="D84" s="48"/>
      <c r="E84" s="48"/>
      <c r="F84" s="48"/>
      <c r="G84" s="48"/>
      <c r="H84" s="48"/>
      <c r="I84" s="48"/>
      <c r="J84" s="48"/>
    </row>
    <row r="85" spans="1:10" s="1" customFormat="1" ht="15.75" x14ac:dyDescent="0.25">
      <c r="B85" s="48"/>
      <c r="C85" s="17"/>
      <c r="D85" s="48"/>
      <c r="E85" s="48"/>
      <c r="F85" s="48"/>
      <c r="G85" s="48"/>
      <c r="H85" s="48"/>
      <c r="I85" s="48"/>
      <c r="J85" s="48"/>
    </row>
    <row r="86" spans="1:10" x14ac:dyDescent="0.2">
      <c r="B86" s="197"/>
      <c r="C86" s="197"/>
      <c r="D86" s="197"/>
      <c r="E86" s="197"/>
      <c r="F86" s="197"/>
      <c r="G86" s="197"/>
      <c r="H86" s="197"/>
      <c r="I86" s="197"/>
      <c r="J86" s="197"/>
    </row>
  </sheetData>
  <mergeCells count="2">
    <mergeCell ref="D2:E2"/>
    <mergeCell ref="B1:E1"/>
  </mergeCells>
  <pageMargins left="0.78740157480314965" right="0.78740157480314965" top="0.59055118110236227" bottom="0.19685039370078741" header="0.51181102362204722" footer="0.51181102362204722"/>
  <pageSetup paperSize="9" orientation="landscape" r:id="rId1"/>
  <headerFooter alignWithMargins="0">
    <oddHeader>&amp;LSkattetrekk etter 2025-reglene&amp;COppgave 11.15&amp;RSide &amp;P av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showGridLines="0" showZeros="0" tabSelected="1" zoomScaleNormal="75" workbookViewId="0">
      <selection activeCell="K15" sqref="K15"/>
    </sheetView>
  </sheetViews>
  <sheetFormatPr baseColWidth="10" defaultRowHeight="15" x14ac:dyDescent="0.2"/>
  <cols>
    <col min="1" max="1" width="7" style="68" bestFit="1" customWidth="1"/>
    <col min="2" max="2" width="16.85546875" style="68" bestFit="1" customWidth="1"/>
    <col min="3" max="6" width="11.7109375" style="68" customWidth="1"/>
    <col min="7" max="10" width="9.5703125" style="68" customWidth="1"/>
    <col min="11" max="16384" width="11.42578125" style="68"/>
  </cols>
  <sheetData>
    <row r="1" spans="1:13" s="1" customFormat="1" ht="15.75" x14ac:dyDescent="0.25">
      <c r="A1" s="78" t="s">
        <v>97</v>
      </c>
      <c r="D1" s="135" t="s">
        <v>88</v>
      </c>
      <c r="E1" s="135"/>
      <c r="F1" s="135"/>
      <c r="G1" s="135"/>
    </row>
    <row r="3" spans="1:1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.75" x14ac:dyDescent="0.25">
      <c r="A4" s="34" t="s">
        <v>31</v>
      </c>
      <c r="B4" s="67" t="s">
        <v>32</v>
      </c>
      <c r="C4" s="2">
        <v>1920</v>
      </c>
      <c r="D4" s="96">
        <v>2940</v>
      </c>
      <c r="E4" s="2">
        <v>5000</v>
      </c>
      <c r="F4" s="97">
        <v>5050</v>
      </c>
      <c r="G4" s="1"/>
      <c r="H4" s="1"/>
      <c r="I4" s="1"/>
      <c r="J4" s="1"/>
      <c r="K4" s="1"/>
      <c r="L4" s="1"/>
      <c r="M4" s="1"/>
    </row>
    <row r="5" spans="1:13" ht="15.75" x14ac:dyDescent="0.25">
      <c r="A5" s="69"/>
      <c r="B5" s="70"/>
      <c r="C5" s="95" t="s">
        <v>76</v>
      </c>
      <c r="D5" s="52" t="s">
        <v>84</v>
      </c>
      <c r="E5" s="95" t="s">
        <v>22</v>
      </c>
      <c r="F5" s="98" t="s">
        <v>46</v>
      </c>
      <c r="G5" s="1"/>
      <c r="H5" s="1"/>
      <c r="I5" s="1"/>
      <c r="J5" s="1"/>
      <c r="K5" s="1"/>
      <c r="L5" s="1"/>
      <c r="M5" s="1"/>
    </row>
    <row r="6" spans="1:13" ht="15.75" x14ac:dyDescent="0.25">
      <c r="A6" s="71"/>
      <c r="B6" s="72"/>
      <c r="C6" s="79" t="s">
        <v>77</v>
      </c>
      <c r="D6" s="99" t="s">
        <v>85</v>
      </c>
      <c r="E6" s="79"/>
      <c r="F6" s="93"/>
      <c r="G6" s="1"/>
      <c r="H6" s="1"/>
      <c r="I6" s="1"/>
      <c r="J6" s="1"/>
      <c r="K6" s="1"/>
      <c r="L6" s="1"/>
      <c r="M6" s="1"/>
    </row>
    <row r="7" spans="1:13" ht="15.75" x14ac:dyDescent="0.25">
      <c r="A7" s="74" t="s">
        <v>47</v>
      </c>
      <c r="B7" s="75" t="s">
        <v>48</v>
      </c>
      <c r="C7" s="8"/>
      <c r="D7" s="7"/>
      <c r="E7" s="8"/>
      <c r="F7" s="113"/>
      <c r="G7" s="1"/>
      <c r="H7" s="1"/>
      <c r="I7" s="1"/>
      <c r="J7" s="1"/>
      <c r="K7" s="1"/>
      <c r="L7" s="1"/>
      <c r="M7" s="1"/>
    </row>
    <row r="8" spans="1:13" ht="15.75" x14ac:dyDescent="0.25">
      <c r="A8" s="76">
        <v>43799</v>
      </c>
      <c r="B8" s="77" t="s">
        <v>46</v>
      </c>
      <c r="C8" s="22"/>
      <c r="D8" s="66"/>
      <c r="E8" s="22"/>
      <c r="F8" s="115"/>
      <c r="G8" s="1"/>
      <c r="H8" s="1"/>
      <c r="I8" s="1"/>
      <c r="J8" s="1"/>
      <c r="K8" s="1"/>
      <c r="L8" s="1"/>
      <c r="M8" s="1"/>
    </row>
    <row r="9" spans="1:13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5.75" x14ac:dyDescent="0.25">
      <c r="A10" s="1" t="s">
        <v>87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5.75" x14ac:dyDescent="0.25">
      <c r="A11" s="1" t="s">
        <v>86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5.75" x14ac:dyDescent="0.25">
      <c r="A12" s="1" t="s">
        <v>59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pageMargins left="0.59055118110236227" right="0.59055118110236227" top="0.78740157480314965" bottom="0.74803149606299213" header="0.51181102362204722" footer="0.51181102362204722"/>
  <pageSetup paperSize="9" scale="95" orientation="portrait" horizontalDpi="300" verticalDpi="300" r:id="rId1"/>
  <headerFooter alignWithMargins="0">
    <oddHeader>&amp;COppgave 11.16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Oppgave 11.9</vt:lpstr>
      <vt:lpstr>Oppgave 11.10</vt:lpstr>
      <vt:lpstr>Oppgave 11.11</vt:lpstr>
      <vt:lpstr>Oppgave 11.12</vt:lpstr>
      <vt:lpstr>Oppgave 11.13</vt:lpstr>
      <vt:lpstr>Oppgave 11.14</vt:lpstr>
      <vt:lpstr>Oppgave 11.15 2025</vt:lpstr>
      <vt:lpstr>Oppgave 11.16</vt:lpstr>
    </vt:vector>
  </TitlesOfParts>
  <Company>Høgskolen i Vestfold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2019-12-02T16:19:04Z</cp:lastPrinted>
  <dcterms:created xsi:type="dcterms:W3CDTF">2004-06-23T12:19:48Z</dcterms:created>
  <dcterms:modified xsi:type="dcterms:W3CDTF">2024-08-14T14:54:25Z</dcterms:modified>
</cp:coreProperties>
</file>