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E6011E85-7B02-48DF-88B0-2120E84EE7FB}" xr6:coauthVersionLast="47" xr6:coauthVersionMax="47" xr10:uidLastSave="{00000000-0000-0000-0000-000000000000}"/>
  <bookViews>
    <workbookView xWindow="5715" yWindow="1440" windowWidth="17040" windowHeight="12255" tabRatio="785" firstSheet="3" activeTab="6" xr2:uid="{00000000-000D-0000-FFFF-FFFF00000000}"/>
  </bookViews>
  <sheets>
    <sheet name="Informasjon" sheetId="13" r:id="rId1"/>
    <sheet name="Oppgave 11.1" sheetId="7" r:id="rId2"/>
    <sheet name="Oppgave 11.2 - 2025" sheetId="9" r:id="rId3"/>
    <sheet name="Oppgave 11.3 - 2025" sheetId="10" r:id="rId4"/>
    <sheet name="Oppgave 11.4" sheetId="1" r:id="rId5"/>
    <sheet name="Oppgave 11.5" sheetId="2" r:id="rId6"/>
    <sheet name="Oppgave 11.6 - 2025" sheetId="11" r:id="rId7"/>
  </sheets>
  <definedNames>
    <definedName name="_xlnm.Print_Area" localSheetId="2">'Oppgave 11.2 - 2025'!$A$1:$R$47,'Oppgave 11.2 - 2025'!$A$48:$I$92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 l="1"/>
  <c r="F15" i="1" l="1"/>
  <c r="D64" i="9" l="1"/>
  <c r="E19" i="9"/>
  <c r="D58" i="9" s="1"/>
  <c r="F19" i="9"/>
  <c r="G19" i="9"/>
  <c r="D62" i="9" s="1"/>
  <c r="H19" i="9"/>
  <c r="D63" i="9" s="1"/>
  <c r="I19" i="9"/>
  <c r="J19" i="9"/>
  <c r="D67" i="9" s="1"/>
  <c r="K19" i="9"/>
  <c r="D68" i="9" s="1"/>
  <c r="L19" i="9"/>
  <c r="D70" i="9" s="1"/>
  <c r="M19" i="9"/>
  <c r="D75" i="9" s="1"/>
  <c r="N19" i="9"/>
  <c r="D79" i="9" s="1"/>
  <c r="D19" i="9"/>
  <c r="D56" i="9" s="1"/>
  <c r="O9" i="9"/>
  <c r="O10" i="9"/>
  <c r="O11" i="9"/>
  <c r="O12" i="9"/>
  <c r="O13" i="9"/>
  <c r="O14" i="9"/>
  <c r="O15" i="9"/>
  <c r="O16" i="9"/>
  <c r="O17" i="9"/>
  <c r="O18" i="9"/>
  <c r="C17" i="7"/>
  <c r="E14" i="7"/>
  <c r="C14" i="7"/>
  <c r="D30" i="11"/>
  <c r="C30" i="11"/>
  <c r="E43" i="10"/>
  <c r="D37" i="10"/>
  <c r="C28" i="10"/>
  <c r="D72" i="9"/>
  <c r="C37" i="10" l="1"/>
  <c r="C18" i="7"/>
  <c r="F14" i="7"/>
  <c r="H81" i="9" l="1"/>
  <c r="D14" i="7"/>
  <c r="G14" i="7"/>
  <c r="D81" i="9"/>
  <c r="E37" i="10"/>
  <c r="E81" i="9"/>
  <c r="G37" i="10" l="1"/>
  <c r="D84" i="9"/>
  <c r="D82" i="9"/>
  <c r="F81" i="9"/>
  <c r="G30" i="11" l="1"/>
  <c r="E30" i="11"/>
  <c r="F37" i="10"/>
  <c r="H37" i="10"/>
  <c r="F30" i="11"/>
  <c r="G81" i="9"/>
  <c r="D28" i="2" l="1"/>
  <c r="C28" i="2"/>
  <c r="E15" i="1" l="1"/>
  <c r="G15" i="1"/>
  <c r="G28" i="2" l="1"/>
  <c r="E28" i="2"/>
  <c r="F28" i="2"/>
</calcChain>
</file>

<file path=xl/sharedStrings.xml><?xml version="1.0" encoding="utf-8"?>
<sst xmlns="http://schemas.openxmlformats.org/spreadsheetml/2006/main" count="284" uniqueCount="164">
  <si>
    <t>Årsresultat</t>
  </si>
  <si>
    <t>Saldobalanse</t>
  </si>
  <si>
    <t>Posteringer</t>
  </si>
  <si>
    <t>Resultat</t>
  </si>
  <si>
    <t>Balanse</t>
  </si>
  <si>
    <t>Diverse eiendeler</t>
  </si>
  <si>
    <t>Vågsethers kapital</t>
  </si>
  <si>
    <t>Lyngstads kapital</t>
  </si>
  <si>
    <t>Vågsether privat</t>
  </si>
  <si>
    <t>Lyngstad privat</t>
  </si>
  <si>
    <t>Diverse gjeld</t>
  </si>
  <si>
    <t>Diverse inntekter</t>
  </si>
  <si>
    <t>Diverse kostnader</t>
  </si>
  <si>
    <t>Fordeling av overskudd</t>
  </si>
  <si>
    <t>Lyngstad</t>
  </si>
  <si>
    <t>Sum</t>
  </si>
  <si>
    <t>Vågsether</t>
  </si>
  <si>
    <t>a)</t>
  </si>
  <si>
    <t>Varebil</t>
  </si>
  <si>
    <t>Varebeholdning</t>
  </si>
  <si>
    <t>Kontanter</t>
  </si>
  <si>
    <t xml:space="preserve">Bankinnskudd </t>
  </si>
  <si>
    <t>Landbakk kapital</t>
  </si>
  <si>
    <t>Malmedal kapital</t>
  </si>
  <si>
    <t>Landbakk privat</t>
  </si>
  <si>
    <t>Malmedal privat</t>
  </si>
  <si>
    <t>Oppgjørskonto mva</t>
  </si>
  <si>
    <t>Avg. pliktig varesalg</t>
  </si>
  <si>
    <t>Varekjøp</t>
  </si>
  <si>
    <t>Avskrivninger</t>
  </si>
  <si>
    <t>Husleie</t>
  </si>
  <si>
    <t>Småanskaffelser</t>
  </si>
  <si>
    <t>Kontorrekvisita</t>
  </si>
  <si>
    <t>Telefon og porto</t>
  </si>
  <si>
    <t>Varebilkostnader</t>
  </si>
  <si>
    <t>Forsikringer</t>
  </si>
  <si>
    <t>Andre driftskostnader</t>
  </si>
  <si>
    <t>Rentekostnader</t>
  </si>
  <si>
    <t>Fordeling av overskuddet</t>
  </si>
  <si>
    <t>Landbakk</t>
  </si>
  <si>
    <t>Malmedal</t>
  </si>
  <si>
    <t>Beregnet "lønn"</t>
  </si>
  <si>
    <t>Restoverskudd deles likt</t>
  </si>
  <si>
    <t>Biler</t>
  </si>
  <si>
    <t>Inventar</t>
  </si>
  <si>
    <t>Forskuddsbet. husleie</t>
  </si>
  <si>
    <t>Kassekreditt</t>
  </si>
  <si>
    <t>Skyldig skattetrekk</t>
  </si>
  <si>
    <t>Skyldig arbeidsg.avg.</t>
  </si>
  <si>
    <t>Påløpt arbeidsg.avg.</t>
  </si>
  <si>
    <t>Lønn</t>
  </si>
  <si>
    <t>Arbeidsgiveravgift</t>
  </si>
  <si>
    <t>Bilkostnader</t>
  </si>
  <si>
    <t>Renteinntekter</t>
  </si>
  <si>
    <t>Renter av kapital 1.1.</t>
  </si>
  <si>
    <t>Renter av privatuttak</t>
  </si>
  <si>
    <t>Fordeles likt</t>
  </si>
  <si>
    <t>Endelig fordeling</t>
  </si>
  <si>
    <t>b)</t>
  </si>
  <si>
    <t>Avgiftspliktig salg</t>
  </si>
  <si>
    <t>Feriepenger</t>
  </si>
  <si>
    <t>Banklån</t>
  </si>
  <si>
    <t>–</t>
  </si>
  <si>
    <t>Varekostnad</t>
  </si>
  <si>
    <t>=</t>
  </si>
  <si>
    <t>Bruttofortjeneste</t>
  </si>
  <si>
    <t>c)</t>
  </si>
  <si>
    <t>Påløpte feriepenger</t>
  </si>
  <si>
    <t>Krüger</t>
  </si>
  <si>
    <t>Foss</t>
  </si>
  <si>
    <t>Krüger kapital</t>
  </si>
  <si>
    <t>Foss kapital</t>
  </si>
  <si>
    <t>Krüger privat</t>
  </si>
  <si>
    <t>Foss privat</t>
  </si>
  <si>
    <t>Kontroll av saldo:</t>
  </si>
  <si>
    <t>Konto 2780</t>
  </si>
  <si>
    <t>Konto 5400</t>
  </si>
  <si>
    <t>Foreløpig fordelt</t>
  </si>
  <si>
    <t>Rad</t>
  </si>
  <si>
    <t>Skattetrekk</t>
  </si>
  <si>
    <t>feriepenger</t>
  </si>
  <si>
    <t>giveravgift</t>
  </si>
  <si>
    <t>Dato</t>
  </si>
  <si>
    <t>Tekst</t>
  </si>
  <si>
    <t>Kontroll</t>
  </si>
  <si>
    <t>Flp. saldobalanse</t>
  </si>
  <si>
    <t>Privatuttak</t>
  </si>
  <si>
    <t>15.12.</t>
  </si>
  <si>
    <t>Arb.g.avgift/f.p.</t>
  </si>
  <si>
    <t>Privat strøm</t>
  </si>
  <si>
    <t>Tilbakeføring bensin</t>
  </si>
  <si>
    <t>31.12.</t>
  </si>
  <si>
    <t>Bensin korrigert</t>
  </si>
  <si>
    <t>Renter og provisjon</t>
  </si>
  <si>
    <t xml:space="preserve">Inventar </t>
  </si>
  <si>
    <t>Kundefordringer</t>
  </si>
  <si>
    <t>Egenkapital</t>
  </si>
  <si>
    <t>Privat</t>
  </si>
  <si>
    <t>Leverandørgjeld</t>
  </si>
  <si>
    <t>Oppgjørskonto mva.</t>
  </si>
  <si>
    <t>Skyldig arbeidsgiveravgift</t>
  </si>
  <si>
    <t>Påløpt arb.g.avgift f.p.</t>
  </si>
  <si>
    <t>Avgiftspliktig varesalg</t>
  </si>
  <si>
    <t>Obl. tjenestepensjon</t>
  </si>
  <si>
    <t>Kontorkostnader</t>
  </si>
  <si>
    <t>Telefon</t>
  </si>
  <si>
    <t>Bankkostnader</t>
  </si>
  <si>
    <t>Konto-</t>
  </si>
  <si>
    <t>kode</t>
  </si>
  <si>
    <t>Driftsinntekter</t>
  </si>
  <si>
    <t>Driftskostnader</t>
  </si>
  <si>
    <t>Egenkapital 1.1.20x1</t>
  </si>
  <si>
    <t>+</t>
  </si>
  <si>
    <t>Overskudd 20x1</t>
  </si>
  <si>
    <t>Privatforbruk</t>
  </si>
  <si>
    <t>Egenkapital 31.12.20x1</t>
  </si>
  <si>
    <t>Varebiler</t>
  </si>
  <si>
    <t>Bankinnskudd</t>
  </si>
  <si>
    <t>Skyldig arbeidsg.avgift</t>
  </si>
  <si>
    <t>Påløpt arb.g.avgift fp.</t>
  </si>
  <si>
    <t>Skyldig husleie</t>
  </si>
  <si>
    <t>Salgsinntekter</t>
  </si>
  <si>
    <t>Regnskapsfører</t>
  </si>
  <si>
    <t xml:space="preserve">Telefon </t>
  </si>
  <si>
    <t>Spørsmål a): Når vi skal postere de bilagene som er blitt liggende, tar vi bare med de kontoene som er nødvendige</t>
  </si>
  <si>
    <t>Betalt skattetrekk</t>
  </si>
  <si>
    <t>Fra 2025 vil det etter all sannsynlighet bli en endring i reglene om innbetaling</t>
  </si>
  <si>
    <t>av skattetrekk.</t>
  </si>
  <si>
    <t>Etter de nye reglene pålegges arbeidsgiverne å betale forskuddstrekket til</t>
  </si>
  <si>
    <t>Skatteetaten samtidig med lønnsutbetalingen.</t>
  </si>
  <si>
    <t>Kontonavn</t>
  </si>
  <si>
    <t>Vi forutsetter at Kate Interiør følger de reglene om betaling av skattetrekk som etter all sannsynlighet blir innført i 2025</t>
  </si>
  <si>
    <t>Beløpene fra posteringene ovenfor blir automatisk overført til den tabellarisk oppstillingen nedenfor.</t>
  </si>
  <si>
    <t>Egenkapital 1.1.</t>
  </si>
  <si>
    <t>Overskudd i 20x1</t>
  </si>
  <si>
    <t>─</t>
  </si>
  <si>
    <t>Privauttak 20x1</t>
  </si>
  <si>
    <t>Egenkapital 31.12.</t>
  </si>
  <si>
    <t>til de reglene som vi forventer fra 2025</t>
  </si>
  <si>
    <t>I kapittel 11 blir løsningene til oppgave 11.2, 11.3 og 11.6 bare vist i henhold</t>
  </si>
  <si>
    <t>Saldo-</t>
  </si>
  <si>
    <t>balanse</t>
  </si>
  <si>
    <t>Kasse-</t>
  </si>
  <si>
    <t>kreditt</t>
  </si>
  <si>
    <t>Skatte-</t>
  </si>
  <si>
    <t>trekk</t>
  </si>
  <si>
    <t>Skyldig</t>
  </si>
  <si>
    <t>arbeidsg.-</t>
  </si>
  <si>
    <t>avgift</t>
  </si>
  <si>
    <t>Påløpt</t>
  </si>
  <si>
    <t>Påløpte</t>
  </si>
  <si>
    <t>Arbeids-</t>
  </si>
  <si>
    <t>Bil-</t>
  </si>
  <si>
    <t>kostnader</t>
  </si>
  <si>
    <t>Rente-</t>
  </si>
  <si>
    <t>Oppgave 11.1</t>
  </si>
  <si>
    <t>Oppgave 11.2</t>
  </si>
  <si>
    <t xml:space="preserve">Ny bil: </t>
  </si>
  <si>
    <t xml:space="preserve">Gammel bil: </t>
  </si>
  <si>
    <t>Oppgave 11.3</t>
  </si>
  <si>
    <t>Oppgave 11.4</t>
  </si>
  <si>
    <t>Oppgave 11.5</t>
  </si>
  <si>
    <t xml:space="preserve">Bruttofortjeneste i prosent: </t>
  </si>
  <si>
    <t>Oppgave 11.6a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</si>
</sst>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d/m/"/>
  </numFmts>
  <fonts count="17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sz val="12"/>
      <name val="Aptos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3" fontId="1" fillId="0" borderId="3" xfId="0" applyNumberFormat="1" applyFont="1" applyBorder="1"/>
    <xf numFmtId="1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4" xfId="0" applyNumberFormat="1" applyFont="1" applyBorder="1"/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3" fontId="1" fillId="0" borderId="7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0" fontId="2" fillId="0" borderId="0" xfId="0" applyFont="1"/>
    <xf numFmtId="3" fontId="1" fillId="0" borderId="8" xfId="0" applyNumberFormat="1" applyFont="1" applyBorder="1"/>
    <xf numFmtId="0" fontId="5" fillId="0" borderId="0" xfId="0" applyFont="1"/>
    <xf numFmtId="1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Protection="1">
      <protection locked="0"/>
    </xf>
    <xf numFmtId="1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/>
    <xf numFmtId="0" fontId="1" fillId="0" borderId="0" xfId="1" applyFont="1"/>
    <xf numFmtId="0" fontId="1" fillId="0" borderId="16" xfId="1" applyFont="1" applyBorder="1"/>
    <xf numFmtId="0" fontId="1" fillId="0" borderId="17" xfId="1" applyFont="1" applyBorder="1"/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0" borderId="8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0" borderId="4" xfId="1" applyNumberFormat="1" applyFont="1" applyBorder="1"/>
    <xf numFmtId="0" fontId="1" fillId="0" borderId="2" xfId="1" applyFont="1" applyBorder="1"/>
    <xf numFmtId="3" fontId="1" fillId="0" borderId="2" xfId="1" applyNumberFormat="1" applyFont="1" applyBorder="1"/>
    <xf numFmtId="0" fontId="5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9" xfId="1" applyFont="1" applyBorder="1"/>
    <xf numFmtId="3" fontId="1" fillId="0" borderId="20" xfId="1" applyNumberFormat="1" applyFont="1" applyBorder="1"/>
    <xf numFmtId="3" fontId="1" fillId="0" borderId="0" xfId="1" applyNumberFormat="1" applyFont="1"/>
    <xf numFmtId="3" fontId="1" fillId="0" borderId="12" xfId="1" applyNumberFormat="1" applyFont="1" applyBorder="1"/>
    <xf numFmtId="1" fontId="7" fillId="0" borderId="13" xfId="1" applyNumberFormat="1" applyFont="1" applyBorder="1" applyAlignment="1">
      <alignment horizontal="center"/>
    </xf>
    <xf numFmtId="3" fontId="7" fillId="0" borderId="13" xfId="1" applyNumberFormat="1" applyFont="1" applyBorder="1"/>
    <xf numFmtId="1" fontId="7" fillId="0" borderId="3" xfId="1" applyNumberFormat="1" applyFont="1" applyBorder="1" applyAlignment="1">
      <alignment horizontal="center"/>
    </xf>
    <xf numFmtId="3" fontId="7" fillId="0" borderId="7" xfId="1" applyNumberFormat="1" applyFont="1" applyBorder="1"/>
    <xf numFmtId="3" fontId="7" fillId="0" borderId="3" xfId="1" applyNumberFormat="1" applyFont="1" applyBorder="1"/>
    <xf numFmtId="3" fontId="7" fillId="0" borderId="7" xfId="1" quotePrefix="1" applyNumberFormat="1" applyFont="1" applyBorder="1" applyAlignment="1">
      <alignment horizontal="left"/>
    </xf>
    <xf numFmtId="3" fontId="7" fillId="0" borderId="7" xfId="1" applyNumberFormat="1" applyFont="1" applyBorder="1" applyAlignment="1">
      <alignment horizontal="left"/>
    </xf>
    <xf numFmtId="3" fontId="7" fillId="0" borderId="3" xfId="1" applyNumberFormat="1" applyFont="1" applyBorder="1" applyAlignment="1">
      <alignment horizontal="left"/>
    </xf>
    <xf numFmtId="1" fontId="7" fillId="0" borderId="3" xfId="1" applyNumberFormat="1" applyFont="1" applyBorder="1" applyAlignment="1" applyProtection="1">
      <alignment horizontal="center"/>
      <protection locked="0"/>
    </xf>
    <xf numFmtId="0" fontId="7" fillId="0" borderId="6" xfId="1" quotePrefix="1" applyFont="1" applyBorder="1" applyAlignment="1" applyProtection="1">
      <alignment horizontal="left"/>
      <protection locked="0"/>
    </xf>
    <xf numFmtId="3" fontId="7" fillId="0" borderId="7" xfId="1" applyNumberFormat="1" applyFont="1" applyBorder="1" applyProtection="1"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left"/>
      <protection locked="0"/>
    </xf>
    <xf numFmtId="3" fontId="7" fillId="0" borderId="5" xfId="1" applyNumberFormat="1" applyFont="1" applyBorder="1" applyProtection="1">
      <protection locked="0"/>
    </xf>
    <xf numFmtId="0" fontId="7" fillId="0" borderId="2" xfId="1" applyFont="1" applyBorder="1" applyAlignment="1">
      <alignment horizontal="center"/>
    </xf>
    <xf numFmtId="0" fontId="7" fillId="0" borderId="11" xfId="1" quotePrefix="1" applyFont="1" applyBorder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quotePrefix="1" applyFont="1" applyAlignment="1">
      <alignment horizontal="left"/>
    </xf>
    <xf numFmtId="3" fontId="8" fillId="0" borderId="0" xfId="1" applyNumberFormat="1" applyFont="1"/>
    <xf numFmtId="0" fontId="1" fillId="0" borderId="14" xfId="1" applyFont="1" applyBorder="1"/>
    <xf numFmtId="3" fontId="1" fillId="0" borderId="16" xfId="1" applyNumberFormat="1" applyFont="1" applyBorder="1"/>
    <xf numFmtId="3" fontId="1" fillId="0" borderId="21" xfId="1" applyNumberFormat="1" applyFont="1" applyBorder="1"/>
    <xf numFmtId="0" fontId="2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0" fontId="1" fillId="0" borderId="0" xfId="1" applyFont="1" applyAlignment="1">
      <alignment horizontal="center"/>
    </xf>
    <xf numFmtId="0" fontId="9" fillId="0" borderId="0" xfId="0" applyFont="1"/>
    <xf numFmtId="0" fontId="9" fillId="0" borderId="0" xfId="1" applyFon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164" fontId="1" fillId="0" borderId="18" xfId="1" applyNumberFormat="1" applyFont="1" applyBorder="1"/>
    <xf numFmtId="3" fontId="1" fillId="0" borderId="18" xfId="1" applyNumberFormat="1" applyFont="1" applyBorder="1"/>
    <xf numFmtId="0" fontId="11" fillId="0" borderId="0" xfId="1" applyFont="1"/>
    <xf numFmtId="49" fontId="2" fillId="0" borderId="19" xfId="1" applyNumberFormat="1" applyFont="1" applyBorder="1" applyAlignment="1">
      <alignment horizontal="center"/>
    </xf>
    <xf numFmtId="0" fontId="2" fillId="0" borderId="20" xfId="1" applyFont="1" applyBorder="1"/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65" fontId="1" fillId="0" borderId="13" xfId="1" applyNumberFormat="1" applyFont="1" applyBorder="1" applyAlignment="1" applyProtection="1">
      <alignment horizontal="right"/>
      <protection locked="0"/>
    </xf>
    <xf numFmtId="0" fontId="1" fillId="0" borderId="13" xfId="1" applyFont="1" applyBorder="1" applyProtection="1">
      <protection locked="0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/>
      <protection locked="0"/>
    </xf>
    <xf numFmtId="165" fontId="1" fillId="0" borderId="3" xfId="1" quotePrefix="1" applyNumberFormat="1" applyFont="1" applyBorder="1" applyAlignment="1" applyProtection="1">
      <alignment horizontal="right"/>
      <protection locked="0"/>
    </xf>
    <xf numFmtId="0" fontId="1" fillId="0" borderId="3" xfId="1" applyFont="1" applyBorder="1" applyProtection="1">
      <protection locked="0"/>
    </xf>
    <xf numFmtId="165" fontId="1" fillId="0" borderId="2" xfId="1" applyNumberFormat="1" applyFont="1" applyBorder="1" applyAlignment="1">
      <alignment horizontal="right"/>
    </xf>
    <xf numFmtId="0" fontId="2" fillId="0" borderId="2" xfId="1" applyFont="1" applyBorder="1" applyAlignment="1" applyProtection="1">
      <alignment horizontal="center"/>
      <protection locked="0"/>
    </xf>
    <xf numFmtId="0" fontId="12" fillId="0" borderId="0" xfId="1" applyFont="1"/>
    <xf numFmtId="0" fontId="1" fillId="0" borderId="14" xfId="1" applyFont="1" applyBorder="1" applyAlignment="1">
      <alignment horizontal="left"/>
    </xf>
    <xf numFmtId="0" fontId="1" fillId="0" borderId="22" xfId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4" xfId="1" applyFont="1" applyBorder="1" applyProtection="1">
      <protection locked="0"/>
    </xf>
    <xf numFmtId="0" fontId="11" fillId="0" borderId="25" xfId="1" applyFont="1" applyBorder="1"/>
    <xf numFmtId="0" fontId="1" fillId="0" borderId="7" xfId="1" applyFont="1" applyBorder="1" applyAlignment="1" applyProtection="1">
      <alignment horizontal="left"/>
      <protection locked="0"/>
    </xf>
    <xf numFmtId="0" fontId="11" fillId="0" borderId="26" xfId="1" applyFont="1" applyBorder="1"/>
    <xf numFmtId="0" fontId="2" fillId="0" borderId="26" xfId="1" applyFont="1" applyBorder="1" applyAlignment="1">
      <alignment horizontal="center"/>
    </xf>
    <xf numFmtId="0" fontId="1" fillId="0" borderId="7" xfId="1" applyFont="1" applyBorder="1" applyProtection="1">
      <protection locked="0"/>
    </xf>
    <xf numFmtId="1" fontId="1" fillId="0" borderId="27" xfId="1" applyNumberFormat="1" applyFont="1" applyBorder="1" applyAlignment="1">
      <alignment horizontal="center"/>
    </xf>
    <xf numFmtId="0" fontId="1" fillId="0" borderId="28" xfId="1" applyFont="1" applyBorder="1"/>
    <xf numFmtId="0" fontId="2" fillId="0" borderId="29" xfId="1" applyFont="1" applyBorder="1" applyAlignment="1">
      <alignment horizontal="center"/>
    </xf>
    <xf numFmtId="1" fontId="1" fillId="0" borderId="2" xfId="1" applyNumberFormat="1" applyFont="1" applyBorder="1" applyAlignment="1">
      <alignment horizontal="right"/>
    </xf>
    <xf numFmtId="0" fontId="11" fillId="0" borderId="11" xfId="1" applyFont="1" applyBorder="1"/>
    <xf numFmtId="0" fontId="13" fillId="0" borderId="16" xfId="1" applyFont="1" applyBorder="1" applyAlignment="1">
      <alignment horizontal="center"/>
    </xf>
    <xf numFmtId="0" fontId="6" fillId="0" borderId="0" xfId="1"/>
    <xf numFmtId="0" fontId="13" fillId="0" borderId="17" xfId="1" applyFont="1" applyBorder="1" applyAlignment="1">
      <alignment horizontal="center"/>
    </xf>
    <xf numFmtId="1" fontId="1" fillId="0" borderId="26" xfId="1" applyNumberFormat="1" applyFont="1" applyBorder="1" applyAlignment="1" applyProtection="1">
      <alignment horizontal="center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12" xfId="1" applyFont="1" applyBorder="1"/>
    <xf numFmtId="3" fontId="6" fillId="0" borderId="0" xfId="1" applyNumberFormat="1"/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4" fillId="0" borderId="0" xfId="0" applyFont="1"/>
    <xf numFmtId="0" fontId="14" fillId="0" borderId="30" xfId="0" applyFont="1" applyBorder="1"/>
    <xf numFmtId="0" fontId="14" fillId="0" borderId="31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0" xfId="0" applyFont="1" applyAlignment="1">
      <alignment horizontal="left"/>
    </xf>
    <xf numFmtId="0" fontId="14" fillId="0" borderId="35" xfId="0" applyFont="1" applyBorder="1"/>
    <xf numFmtId="0" fontId="14" fillId="0" borderId="36" xfId="0" applyFont="1" applyBorder="1"/>
    <xf numFmtId="0" fontId="14" fillId="0" borderId="37" xfId="0" applyFont="1" applyBorder="1"/>
    <xf numFmtId="0" fontId="15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1" fontId="1" fillId="0" borderId="14" xfId="1" applyNumberFormat="1" applyFont="1" applyBorder="1" applyAlignment="1">
      <alignment horizontal="center"/>
    </xf>
    <xf numFmtId="0" fontId="16" fillId="0" borderId="0" xfId="0" applyFont="1"/>
    <xf numFmtId="1" fontId="1" fillId="0" borderId="16" xfId="1" applyNumberFormat="1" applyFont="1" applyBorder="1" applyAlignment="1">
      <alignment horizontal="left"/>
    </xf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0" fontId="1" fillId="0" borderId="21" xfId="1" applyFont="1" applyBorder="1" applyAlignment="1">
      <alignment horizontal="left"/>
    </xf>
    <xf numFmtId="0" fontId="6" fillId="0" borderId="18" xfId="1" applyBorder="1"/>
    <xf numFmtId="3" fontId="1" fillId="0" borderId="15" xfId="1" applyNumberFormat="1" applyFont="1" applyBorder="1"/>
    <xf numFmtId="3" fontId="1" fillId="0" borderId="14" xfId="1" applyNumberFormat="1" applyFon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38" xfId="1" applyNumberFormat="1" applyFont="1" applyBorder="1"/>
    <xf numFmtId="3" fontId="1" fillId="0" borderId="25" xfId="1" applyNumberFormat="1" applyFont="1" applyBorder="1"/>
    <xf numFmtId="3" fontId="1" fillId="0" borderId="26" xfId="1" applyNumberFormat="1" applyFont="1" applyBorder="1"/>
    <xf numFmtId="3" fontId="1" fillId="0" borderId="10" xfId="1" applyNumberFormat="1" applyFont="1" applyBorder="1"/>
    <xf numFmtId="3" fontId="1" fillId="0" borderId="29" xfId="1" applyNumberFormat="1" applyFont="1" applyBorder="1"/>
    <xf numFmtId="0" fontId="2" fillId="0" borderId="13" xfId="1" applyFont="1" applyBorder="1" applyAlignment="1" applyProtection="1">
      <alignment horizontal="center"/>
      <protection locked="0"/>
    </xf>
    <xf numFmtId="0" fontId="1" fillId="0" borderId="18" xfId="1" applyFont="1" applyBorder="1"/>
    <xf numFmtId="0" fontId="1" fillId="0" borderId="19" xfId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0" fontId="1" fillId="0" borderId="17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3" xfId="1" applyFont="1" applyBorder="1"/>
    <xf numFmtId="3" fontId="1" fillId="0" borderId="17" xfId="1" applyNumberFormat="1" applyFont="1" applyBorder="1"/>
    <xf numFmtId="0" fontId="11" fillId="0" borderId="3" xfId="1" applyFont="1" applyBorder="1"/>
    <xf numFmtId="0" fontId="1" fillId="0" borderId="24" xfId="1" applyFont="1" applyBorder="1" applyAlignment="1" applyProtection="1">
      <alignment horizontal="left"/>
      <protection locked="0"/>
    </xf>
    <xf numFmtId="0" fontId="11" fillId="0" borderId="40" xfId="1" applyFont="1" applyBorder="1"/>
    <xf numFmtId="0" fontId="1" fillId="0" borderId="13" xfId="1" applyFont="1" applyBorder="1"/>
    <xf numFmtId="1" fontId="1" fillId="0" borderId="39" xfId="1" applyNumberFormat="1" applyFont="1" applyBorder="1" applyAlignment="1" applyProtection="1">
      <alignment horizontal="center"/>
      <protection locked="0"/>
    </xf>
    <xf numFmtId="0" fontId="1" fillId="0" borderId="41" xfId="1" applyFont="1" applyBorder="1" applyAlignment="1" applyProtection="1">
      <alignment horizontal="left"/>
      <protection locked="0"/>
    </xf>
    <xf numFmtId="0" fontId="11" fillId="0" borderId="42" xfId="1" applyFont="1" applyBorder="1"/>
    <xf numFmtId="3" fontId="1" fillId="0" borderId="39" xfId="1" applyNumberFormat="1" applyFont="1" applyBorder="1"/>
    <xf numFmtId="0" fontId="11" fillId="0" borderId="27" xfId="1" applyFont="1" applyBorder="1"/>
    <xf numFmtId="3" fontId="6" fillId="0" borderId="22" xfId="1" applyNumberFormat="1" applyBorder="1"/>
    <xf numFmtId="3" fontId="6" fillId="0" borderId="16" xfId="1" applyNumberFormat="1" applyBorder="1"/>
    <xf numFmtId="3" fontId="6" fillId="0" borderId="17" xfId="1" applyNumberFormat="1" applyBorder="1"/>
    <xf numFmtId="3" fontId="6" fillId="0" borderId="23" xfId="1" applyNumberFormat="1" applyBorder="1"/>
    <xf numFmtId="3" fontId="6" fillId="0" borderId="26" xfId="1" applyNumberFormat="1" applyBorder="1"/>
    <xf numFmtId="0" fontId="1" fillId="0" borderId="26" xfId="1" applyFont="1" applyBorder="1"/>
    <xf numFmtId="3" fontId="6" fillId="0" borderId="4" xfId="1" applyNumberFormat="1" applyBorder="1"/>
    <xf numFmtId="3" fontId="6" fillId="0" borderId="29" xfId="1" applyNumberFormat="1" applyBorder="1"/>
    <xf numFmtId="3" fontId="5" fillId="0" borderId="0" xfId="0" applyNumberFormat="1" applyFont="1"/>
    <xf numFmtId="0" fontId="1" fillId="0" borderId="14" xfId="0" applyFont="1" applyBorder="1"/>
    <xf numFmtId="0" fontId="1" fillId="0" borderId="15" xfId="0" applyFont="1" applyBorder="1"/>
    <xf numFmtId="3" fontId="1" fillId="0" borderId="43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3" fontId="3" fillId="0" borderId="17" xfId="0" applyNumberFormat="1" applyFont="1" applyBorder="1"/>
    <xf numFmtId="0" fontId="1" fillId="0" borderId="15" xfId="0" applyFont="1" applyBorder="1" applyAlignment="1">
      <alignment horizontal="center" vertical="center"/>
    </xf>
    <xf numFmtId="3" fontId="3" fillId="0" borderId="23" xfId="0" applyNumberFormat="1" applyFont="1" applyBorder="1"/>
    <xf numFmtId="3" fontId="1" fillId="0" borderId="24" xfId="0" applyNumberFormat="1" applyFont="1" applyBorder="1" applyProtection="1">
      <protection locked="0"/>
    </xf>
    <xf numFmtId="3" fontId="1" fillId="0" borderId="16" xfId="0" applyNumberFormat="1" applyFont="1" applyBorder="1" applyAlignment="1">
      <alignment horizontal="center"/>
    </xf>
    <xf numFmtId="3" fontId="1" fillId="0" borderId="2" xfId="0" applyNumberFormat="1" applyFont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0" borderId="4" xfId="1" applyNumberFormat="1" applyFont="1" applyBorder="1" applyProtection="1">
      <protection locked="0"/>
    </xf>
    <xf numFmtId="0" fontId="1" fillId="0" borderId="23" xfId="1" applyFont="1" applyBorder="1" applyAlignment="1">
      <alignment horizontal="center" vertical="center"/>
    </xf>
    <xf numFmtId="3" fontId="1" fillId="0" borderId="5" xfId="1" applyNumberFormat="1" applyFont="1" applyBorder="1" applyProtection="1">
      <protection locked="0"/>
    </xf>
    <xf numFmtId="3" fontId="1" fillId="0" borderId="1" xfId="1" applyNumberFormat="1" applyFont="1" applyBorder="1"/>
    <xf numFmtId="0" fontId="1" fillId="0" borderId="4" xfId="1" applyFont="1" applyBorder="1"/>
    <xf numFmtId="3" fontId="7" fillId="0" borderId="43" xfId="1" applyNumberFormat="1" applyFont="1" applyBorder="1"/>
    <xf numFmtId="3" fontId="7" fillId="0" borderId="13" xfId="1" applyNumberFormat="1" applyFont="1" applyBorder="1" applyProtection="1">
      <protection locked="0"/>
    </xf>
    <xf numFmtId="3" fontId="1" fillId="0" borderId="43" xfId="1" applyNumberFormat="1" applyFont="1" applyBorder="1"/>
    <xf numFmtId="3" fontId="7" fillId="0" borderId="3" xfId="1" applyNumberFormat="1" applyFont="1" applyBorder="1" applyProtection="1">
      <protection locked="0"/>
    </xf>
    <xf numFmtId="3" fontId="7" fillId="0" borderId="4" xfId="1" applyNumberFormat="1" applyFont="1" applyBorder="1" applyProtection="1">
      <protection locked="0"/>
    </xf>
    <xf numFmtId="3" fontId="1" fillId="0" borderId="10" xfId="1" applyNumberFormat="1" applyFont="1" applyBorder="1" applyProtection="1">
      <protection locked="0"/>
    </xf>
    <xf numFmtId="0" fontId="1" fillId="0" borderId="6" xfId="1" applyFont="1" applyBorder="1"/>
    <xf numFmtId="3" fontId="1" fillId="0" borderId="44" xfId="1" applyNumberFormat="1" applyFont="1" applyBorder="1"/>
    <xf numFmtId="3" fontId="1" fillId="0" borderId="45" xfId="1" applyNumberFormat="1" applyFont="1" applyBorder="1"/>
    <xf numFmtId="0" fontId="1" fillId="0" borderId="43" xfId="1" applyFont="1" applyBorder="1"/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  <xf numFmtId="0" fontId="2" fillId="0" borderId="16" xfId="1" applyFont="1" applyBorder="1" applyAlignment="1">
      <alignment horizontal="center" textRotation="90"/>
    </xf>
    <xf numFmtId="0" fontId="2" fillId="0" borderId="20" xfId="1" applyFont="1" applyBorder="1" applyAlignment="1">
      <alignment horizontal="center" textRotation="90"/>
    </xf>
    <xf numFmtId="0" fontId="2" fillId="0" borderId="17" xfId="1" applyFont="1" applyBorder="1" applyAlignment="1">
      <alignment horizontal="center" textRotation="90"/>
    </xf>
    <xf numFmtId="0" fontId="1" fillId="0" borderId="0" xfId="1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22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FAA5-D490-46AB-9891-16F45417A002}">
  <sheetPr>
    <tabColor rgb="FFFFC000"/>
  </sheetPr>
  <dimension ref="A3:Q15"/>
  <sheetViews>
    <sheetView showGridLines="0" topLeftCell="A3" workbookViewId="0">
      <selection activeCell="G19" sqref="G19"/>
    </sheetView>
  </sheetViews>
  <sheetFormatPr baseColWidth="10" defaultRowHeight="18.75" x14ac:dyDescent="0.3"/>
  <cols>
    <col min="1" max="1" width="2.42578125" style="134" customWidth="1"/>
    <col min="2" max="2" width="8.42578125" style="134" customWidth="1"/>
    <col min="3" max="3" width="6.42578125" style="134" bestFit="1" customWidth="1"/>
    <col min="4" max="6" width="11.42578125" style="134"/>
    <col min="7" max="7" width="10.7109375" style="134" customWidth="1"/>
    <col min="8" max="8" width="10.5703125" style="134" customWidth="1"/>
    <col min="9" max="9" width="4.42578125" style="134" customWidth="1"/>
    <col min="10" max="10" width="7.5703125" style="134" customWidth="1"/>
    <col min="11" max="16384" width="11.42578125" style="134"/>
  </cols>
  <sheetData>
    <row r="3" spans="1:17" ht="19.5" thickBot="1" x14ac:dyDescent="0.35"/>
    <row r="4" spans="1:17" x14ac:dyDescent="0.3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7"/>
    </row>
    <row r="5" spans="1:17" x14ac:dyDescent="0.3">
      <c r="A5" s="138"/>
      <c r="B5" s="134" t="s">
        <v>126</v>
      </c>
      <c r="K5" s="139"/>
    </row>
    <row r="6" spans="1:17" x14ac:dyDescent="0.3">
      <c r="A6" s="138"/>
      <c r="B6" s="134" t="s">
        <v>127</v>
      </c>
      <c r="K6" s="139"/>
    </row>
    <row r="7" spans="1:17" x14ac:dyDescent="0.3">
      <c r="A7" s="138"/>
      <c r="K7" s="139"/>
    </row>
    <row r="8" spans="1:17" x14ac:dyDescent="0.3">
      <c r="A8" s="138"/>
      <c r="B8" s="134" t="s">
        <v>128</v>
      </c>
      <c r="K8" s="139"/>
    </row>
    <row r="9" spans="1:17" x14ac:dyDescent="0.3">
      <c r="A9" s="138"/>
      <c r="B9" s="134" t="s">
        <v>129</v>
      </c>
      <c r="K9" s="139"/>
    </row>
    <row r="10" spans="1:17" x14ac:dyDescent="0.3">
      <c r="A10" s="138"/>
      <c r="K10" s="139"/>
    </row>
    <row r="11" spans="1:17" x14ac:dyDescent="0.3">
      <c r="A11" s="138"/>
      <c r="B11" s="147" t="s">
        <v>139</v>
      </c>
      <c r="C11" s="147"/>
      <c r="D11" s="147"/>
      <c r="E11" s="147"/>
      <c r="F11" s="147"/>
      <c r="G11" s="147"/>
      <c r="H11" s="147"/>
      <c r="I11" s="147"/>
      <c r="J11" s="147"/>
      <c r="K11" s="139"/>
      <c r="Q11" s="140"/>
    </row>
    <row r="12" spans="1:17" x14ac:dyDescent="0.3">
      <c r="A12" s="138"/>
      <c r="B12" s="147" t="s">
        <v>138</v>
      </c>
      <c r="C12" s="147"/>
      <c r="D12" s="147"/>
      <c r="E12" s="147"/>
      <c r="F12" s="147"/>
      <c r="G12" s="147"/>
      <c r="H12" s="147"/>
      <c r="I12" s="147"/>
      <c r="J12" s="147"/>
      <c r="K12" s="139"/>
    </row>
    <row r="13" spans="1:17" x14ac:dyDescent="0.3">
      <c r="A13" s="138"/>
      <c r="K13" s="139"/>
    </row>
    <row r="14" spans="1:17" x14ac:dyDescent="0.3">
      <c r="A14" s="138"/>
      <c r="K14" s="139"/>
    </row>
    <row r="15" spans="1:17" ht="19.5" thickBot="1" x14ac:dyDescent="0.35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3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5FE9-BF65-4614-AD1F-C84271EB1EE2}">
  <dimension ref="A1:R181"/>
  <sheetViews>
    <sheetView showGridLines="0" showZeros="0" workbookViewId="0">
      <selection activeCell="K25" sqref="K25"/>
    </sheetView>
  </sheetViews>
  <sheetFormatPr baseColWidth="10" defaultRowHeight="15.75" x14ac:dyDescent="0.25"/>
  <cols>
    <col min="1" max="1" width="6.5703125" style="124" customWidth="1"/>
    <col min="2" max="2" width="21.85546875" style="124" bestFit="1" customWidth="1"/>
    <col min="3" max="10" width="10.7109375" style="130" customWidth="1"/>
    <col min="11" max="17" width="11.42578125" style="27"/>
    <col min="18" max="18" width="11.42578125" style="83"/>
    <col min="19" max="16384" width="11.42578125" style="124"/>
  </cols>
  <sheetData>
    <row r="1" spans="1:15" s="27" customFormat="1" x14ac:dyDescent="0.25">
      <c r="A1" s="88" t="s">
        <v>155</v>
      </c>
      <c r="C1" s="57"/>
      <c r="D1" s="57"/>
      <c r="E1" s="57"/>
      <c r="F1" s="57"/>
      <c r="G1" s="57"/>
      <c r="H1" s="57"/>
      <c r="I1" s="57"/>
      <c r="J1" s="57"/>
    </row>
    <row r="2" spans="1:15" s="27" customFormat="1" x14ac:dyDescent="0.25">
      <c r="A2" s="88"/>
      <c r="C2" s="57"/>
      <c r="D2" s="57"/>
      <c r="E2" s="57"/>
      <c r="F2" s="57"/>
      <c r="G2" s="57"/>
      <c r="H2" s="57"/>
      <c r="I2" s="57"/>
      <c r="J2" s="57"/>
    </row>
    <row r="3" spans="1:15" s="27" customFormat="1" x14ac:dyDescent="0.25">
      <c r="A3" s="27" t="s">
        <v>17</v>
      </c>
      <c r="C3" s="57"/>
      <c r="D3" s="57"/>
      <c r="E3" s="57"/>
      <c r="F3" s="57"/>
      <c r="G3" s="57"/>
      <c r="H3" s="57"/>
      <c r="I3" s="57"/>
      <c r="J3" s="57"/>
    </row>
    <row r="4" spans="1:15" s="27" customFormat="1" x14ac:dyDescent="0.25">
      <c r="A4" s="123" t="s">
        <v>107</v>
      </c>
      <c r="B4" s="151" t="s">
        <v>130</v>
      </c>
      <c r="C4" s="154" t="s">
        <v>140</v>
      </c>
      <c r="D4" s="219" t="s">
        <v>2</v>
      </c>
      <c r="E4" s="220"/>
      <c r="F4" s="156" t="s">
        <v>3</v>
      </c>
      <c r="G4" s="155" t="s">
        <v>4</v>
      </c>
      <c r="H4" s="57"/>
      <c r="I4" s="57"/>
      <c r="J4" s="57"/>
    </row>
    <row r="5" spans="1:15" s="27" customFormat="1" x14ac:dyDescent="0.25">
      <c r="A5" s="125" t="s">
        <v>108</v>
      </c>
      <c r="B5" s="152"/>
      <c r="C5" s="149" t="s">
        <v>141</v>
      </c>
      <c r="D5" s="217"/>
      <c r="E5" s="218"/>
      <c r="F5" s="157"/>
      <c r="G5" s="150"/>
      <c r="H5" s="57"/>
      <c r="I5" s="57"/>
      <c r="J5" s="57"/>
    </row>
    <row r="6" spans="1:15" s="27" customFormat="1" x14ac:dyDescent="0.25">
      <c r="A6" s="111"/>
      <c r="B6" s="112" t="s">
        <v>5</v>
      </c>
      <c r="C6" s="158">
        <v>600000</v>
      </c>
      <c r="D6" s="35"/>
      <c r="E6" s="34"/>
      <c r="F6" s="35"/>
      <c r="G6" s="159"/>
      <c r="H6" s="57"/>
      <c r="I6" s="57"/>
      <c r="J6" s="57"/>
    </row>
    <row r="7" spans="1:15" s="27" customFormat="1" x14ac:dyDescent="0.25">
      <c r="A7" s="40">
        <v>2050</v>
      </c>
      <c r="B7" s="114" t="s">
        <v>96</v>
      </c>
      <c r="C7" s="37">
        <v>-100000</v>
      </c>
      <c r="D7" s="38"/>
      <c r="E7" s="44"/>
      <c r="F7" s="38"/>
      <c r="G7" s="160"/>
      <c r="H7" s="57"/>
      <c r="I7" s="57"/>
      <c r="J7" s="57"/>
    </row>
    <row r="8" spans="1:15" s="27" customFormat="1" x14ac:dyDescent="0.25">
      <c r="A8" s="40">
        <v>2060</v>
      </c>
      <c r="B8" s="114" t="s">
        <v>97</v>
      </c>
      <c r="C8" s="37">
        <v>675000</v>
      </c>
      <c r="D8" s="38"/>
      <c r="E8" s="44"/>
      <c r="F8" s="38"/>
      <c r="G8" s="160"/>
      <c r="H8" s="57"/>
      <c r="I8" s="57"/>
      <c r="J8" s="57"/>
    </row>
    <row r="9" spans="1:15" s="27" customFormat="1" x14ac:dyDescent="0.25">
      <c r="A9" s="40"/>
      <c r="B9" s="114" t="s">
        <v>10</v>
      </c>
      <c r="C9" s="37">
        <v>-575000</v>
      </c>
      <c r="D9" s="38"/>
      <c r="E9" s="44"/>
      <c r="F9" s="38"/>
      <c r="G9" s="160"/>
      <c r="H9" s="57"/>
      <c r="I9" s="57"/>
      <c r="J9" s="57"/>
    </row>
    <row r="10" spans="1:15" s="27" customFormat="1" x14ac:dyDescent="0.25">
      <c r="A10" s="126"/>
      <c r="B10" s="114" t="s">
        <v>109</v>
      </c>
      <c r="C10" s="37">
        <v>-2845000</v>
      </c>
      <c r="D10" s="38"/>
      <c r="E10" s="44"/>
      <c r="F10" s="38"/>
      <c r="G10" s="160"/>
      <c r="H10" s="57"/>
      <c r="I10" s="57"/>
      <c r="J10" s="57"/>
    </row>
    <row r="11" spans="1:15" s="27" customFormat="1" x14ac:dyDescent="0.25">
      <c r="A11" s="86"/>
      <c r="B11" s="114" t="s">
        <v>110</v>
      </c>
      <c r="C11" s="37">
        <v>2240000</v>
      </c>
      <c r="D11" s="38"/>
      <c r="E11" s="44"/>
      <c r="F11" s="38"/>
      <c r="G11" s="160"/>
      <c r="H11" s="57"/>
      <c r="I11" s="57"/>
      <c r="J11" s="57"/>
    </row>
    <row r="12" spans="1:15" s="27" customFormat="1" x14ac:dyDescent="0.25">
      <c r="A12" s="40">
        <v>8100</v>
      </c>
      <c r="B12" s="114" t="s">
        <v>37</v>
      </c>
      <c r="C12" s="37">
        <v>5000</v>
      </c>
      <c r="D12" s="38"/>
      <c r="E12" s="44"/>
      <c r="F12" s="38"/>
      <c r="G12" s="160"/>
      <c r="H12" s="57"/>
      <c r="I12" s="57"/>
      <c r="J12" s="57"/>
    </row>
    <row r="13" spans="1:15" s="27" customFormat="1" x14ac:dyDescent="0.25">
      <c r="A13" s="127">
        <v>8800</v>
      </c>
      <c r="B13" s="128" t="s">
        <v>3</v>
      </c>
      <c r="C13" s="47"/>
      <c r="D13" s="48"/>
      <c r="E13" s="161"/>
      <c r="F13" s="48"/>
      <c r="G13" s="162"/>
      <c r="H13" s="57"/>
      <c r="I13" s="57"/>
      <c r="J13" s="57"/>
    </row>
    <row r="14" spans="1:15" s="51" customFormat="1" ht="20.25" x14ac:dyDescent="0.3">
      <c r="A14" s="121"/>
      <c r="B14" s="129"/>
      <c r="C14" s="153">
        <f>SUM(C6:C13)</f>
        <v>0</v>
      </c>
      <c r="D14" s="153">
        <f t="shared" ref="D14:G14" si="0">SUM(D6:D13)</f>
        <v>0</v>
      </c>
      <c r="E14" s="153">
        <f t="shared" si="0"/>
        <v>0</v>
      </c>
      <c r="F14" s="153">
        <f t="shared" si="0"/>
        <v>0</v>
      </c>
      <c r="G14" s="50">
        <f t="shared" si="0"/>
        <v>0</v>
      </c>
      <c r="H14" s="57"/>
      <c r="I14" s="57"/>
      <c r="J14" s="57"/>
      <c r="K14" s="27"/>
      <c r="L14" s="27"/>
      <c r="M14" s="27"/>
      <c r="N14" s="27"/>
      <c r="O14" s="27"/>
    </row>
    <row r="15" spans="1:15" s="27" customFormat="1" x14ac:dyDescent="0.25">
      <c r="C15" s="57"/>
      <c r="D15" s="57"/>
      <c r="E15" s="57"/>
      <c r="F15" s="57"/>
      <c r="G15" s="57"/>
      <c r="H15" s="57"/>
      <c r="I15" s="57"/>
      <c r="J15" s="57"/>
    </row>
    <row r="16" spans="1:15" s="27" customFormat="1" x14ac:dyDescent="0.25">
      <c r="C16" s="57"/>
      <c r="D16" s="57"/>
      <c r="E16" s="57"/>
      <c r="F16" s="57"/>
      <c r="G16" s="57"/>
      <c r="H16" s="57"/>
      <c r="I16" s="57"/>
      <c r="J16" s="57"/>
    </row>
    <row r="17" spans="1:17" s="27" customFormat="1" x14ac:dyDescent="0.25">
      <c r="A17" s="27" t="s">
        <v>58</v>
      </c>
      <c r="B17" s="27" t="s">
        <v>111</v>
      </c>
      <c r="C17" s="57">
        <f>-C7</f>
        <v>100000</v>
      </c>
      <c r="D17" s="57"/>
      <c r="E17" s="57"/>
      <c r="F17" s="57"/>
      <c r="G17" s="57"/>
      <c r="H17" s="57"/>
      <c r="I17" s="57"/>
      <c r="J17" s="57"/>
    </row>
    <row r="18" spans="1:17" s="27" customFormat="1" x14ac:dyDescent="0.25">
      <c r="A18" s="90" t="s">
        <v>112</v>
      </c>
      <c r="B18" s="27" t="s">
        <v>113</v>
      </c>
      <c r="C18" s="44">
        <f>D13</f>
        <v>0</v>
      </c>
      <c r="D18" s="57"/>
      <c r="E18" s="57"/>
      <c r="F18" s="57"/>
      <c r="G18" s="57"/>
      <c r="H18" s="57"/>
      <c r="I18" s="57"/>
      <c r="J18" s="57"/>
    </row>
    <row r="19" spans="1:17" s="27" customFormat="1" x14ac:dyDescent="0.25">
      <c r="A19" s="89" t="s">
        <v>62</v>
      </c>
      <c r="B19" s="27" t="s">
        <v>114</v>
      </c>
      <c r="C19" s="57"/>
      <c r="D19" s="57"/>
      <c r="E19" s="57"/>
      <c r="F19" s="57"/>
      <c r="G19" s="57"/>
      <c r="H19" s="57"/>
      <c r="I19" s="57"/>
      <c r="J19" s="57"/>
    </row>
    <row r="20" spans="1:17" s="51" customFormat="1" ht="20.25" x14ac:dyDescent="0.3">
      <c r="A20" s="90" t="s">
        <v>64</v>
      </c>
      <c r="B20" s="27" t="s">
        <v>115</v>
      </c>
      <c r="C20" s="58"/>
      <c r="D20" s="57"/>
      <c r="E20" s="57"/>
      <c r="F20" s="57"/>
      <c r="G20" s="57"/>
      <c r="H20" s="57"/>
      <c r="I20" s="57"/>
      <c r="J20" s="57"/>
      <c r="K20" s="27"/>
    </row>
    <row r="21" spans="1:17" s="27" customFormat="1" x14ac:dyDescent="0.25">
      <c r="C21" s="57"/>
      <c r="D21" s="57"/>
      <c r="E21" s="57"/>
      <c r="F21" s="57"/>
      <c r="G21" s="57"/>
      <c r="H21" s="57"/>
      <c r="I21" s="57"/>
      <c r="J21" s="57"/>
    </row>
    <row r="22" spans="1:17" s="27" customFormat="1" x14ac:dyDescent="0.25">
      <c r="C22" s="57"/>
      <c r="D22" s="57"/>
      <c r="E22" s="57"/>
      <c r="F22" s="57"/>
      <c r="G22" s="57"/>
      <c r="H22" s="57"/>
      <c r="I22" s="57"/>
      <c r="J22" s="57"/>
    </row>
    <row r="23" spans="1:17" s="27" customFormat="1" x14ac:dyDescent="0.25">
      <c r="B23" s="213"/>
      <c r="C23" s="44"/>
      <c r="D23" s="44"/>
      <c r="E23" s="44"/>
      <c r="F23" s="44"/>
      <c r="G23" s="44"/>
      <c r="H23" s="44"/>
      <c r="I23" s="44"/>
      <c r="J23" s="44"/>
    </row>
    <row r="24" spans="1:17" s="27" customFormat="1" x14ac:dyDescent="0.25">
      <c r="B24" s="213"/>
      <c r="C24" s="44"/>
      <c r="D24" s="44"/>
      <c r="E24" s="44"/>
      <c r="F24" s="44"/>
      <c r="G24" s="44"/>
      <c r="H24" s="44"/>
      <c r="I24" s="44"/>
      <c r="J24" s="44"/>
    </row>
    <row r="25" spans="1:17" s="27" customFormat="1" x14ac:dyDescent="0.25">
      <c r="B25" s="213"/>
      <c r="C25" s="44"/>
      <c r="D25" s="44"/>
      <c r="E25" s="44"/>
      <c r="F25" s="44"/>
      <c r="G25" s="44"/>
      <c r="H25" s="44"/>
      <c r="I25" s="44"/>
      <c r="J25" s="44"/>
    </row>
    <row r="26" spans="1:17" s="27" customFormat="1" x14ac:dyDescent="0.25">
      <c r="B26" s="213"/>
      <c r="C26" s="44"/>
      <c r="D26" s="44"/>
      <c r="E26" s="44"/>
      <c r="F26" s="44"/>
      <c r="G26" s="44"/>
      <c r="H26" s="44"/>
      <c r="I26" s="44"/>
      <c r="J26" s="44"/>
    </row>
    <row r="27" spans="1:17" s="27" customFormat="1" x14ac:dyDescent="0.25">
      <c r="B27" s="88"/>
      <c r="C27" s="57"/>
      <c r="D27" s="57"/>
      <c r="E27" s="57"/>
      <c r="F27" s="57"/>
      <c r="G27" s="57"/>
      <c r="H27" s="57"/>
      <c r="I27" s="57"/>
      <c r="J27" s="57"/>
    </row>
    <row r="28" spans="1:17" s="27" customFormat="1" x14ac:dyDescent="0.25">
      <c r="C28" s="57"/>
      <c r="D28" s="57"/>
      <c r="E28" s="57"/>
      <c r="F28" s="57"/>
      <c r="G28" s="57"/>
      <c r="H28" s="57"/>
      <c r="I28" s="57"/>
      <c r="J28" s="57"/>
    </row>
    <row r="29" spans="1:17" s="27" customFormat="1" x14ac:dyDescent="0.25">
      <c r="C29" s="57"/>
      <c r="D29" s="57"/>
      <c r="E29" s="57"/>
      <c r="F29" s="57"/>
      <c r="G29" s="57"/>
      <c r="H29" s="57"/>
      <c r="I29" s="57"/>
      <c r="J29" s="57"/>
    </row>
    <row r="30" spans="1:17" s="51" customFormat="1" ht="20.25" x14ac:dyDescent="0.3">
      <c r="A30" s="27"/>
      <c r="B30" s="27"/>
      <c r="C30" s="57"/>
      <c r="D30" s="57"/>
      <c r="E30" s="57"/>
      <c r="F30" s="57"/>
      <c r="G30" s="57"/>
      <c r="H30" s="57"/>
      <c r="I30" s="57"/>
      <c r="J30" s="57"/>
      <c r="K30" s="27"/>
      <c r="L30" s="27"/>
      <c r="M30" s="27"/>
      <c r="N30" s="27"/>
      <c r="O30" s="27"/>
      <c r="P30" s="27"/>
      <c r="Q30" s="27"/>
    </row>
    <row r="31" spans="1:17" s="27" customFormat="1" x14ac:dyDescent="0.25">
      <c r="C31" s="57"/>
      <c r="D31" s="57"/>
      <c r="E31" s="57"/>
      <c r="F31" s="57"/>
      <c r="G31" s="57"/>
      <c r="H31" s="57"/>
      <c r="I31" s="57"/>
      <c r="J31" s="57"/>
    </row>
    <row r="32" spans="1:17" s="27" customFormat="1" x14ac:dyDescent="0.25">
      <c r="C32" s="57"/>
      <c r="D32" s="57"/>
      <c r="E32" s="57"/>
      <c r="F32" s="57"/>
      <c r="G32" s="57"/>
      <c r="H32" s="57"/>
      <c r="I32" s="57"/>
      <c r="J32" s="57"/>
    </row>
    <row r="33" spans="3:10" s="27" customFormat="1" x14ac:dyDescent="0.25">
      <c r="C33" s="57"/>
      <c r="D33" s="57"/>
      <c r="E33" s="57"/>
      <c r="F33" s="57"/>
      <c r="G33" s="57"/>
      <c r="H33" s="57"/>
      <c r="I33" s="57"/>
      <c r="J33" s="57"/>
    </row>
    <row r="34" spans="3:10" s="27" customFormat="1" x14ac:dyDescent="0.25">
      <c r="C34" s="57"/>
      <c r="D34" s="57"/>
      <c r="E34" s="57"/>
      <c r="F34" s="57"/>
      <c r="G34" s="57"/>
      <c r="H34" s="57"/>
      <c r="I34" s="57"/>
      <c r="J34" s="57"/>
    </row>
    <row r="35" spans="3:10" s="27" customFormat="1" x14ac:dyDescent="0.25">
      <c r="C35" s="57"/>
      <c r="D35" s="57"/>
      <c r="E35" s="57"/>
      <c r="F35" s="57"/>
      <c r="G35" s="57"/>
      <c r="H35" s="57"/>
      <c r="I35" s="57"/>
      <c r="J35" s="57"/>
    </row>
    <row r="36" spans="3:10" s="27" customFormat="1" x14ac:dyDescent="0.25">
      <c r="C36" s="57"/>
      <c r="D36" s="57"/>
      <c r="E36" s="57"/>
      <c r="F36" s="57"/>
      <c r="G36" s="57"/>
      <c r="H36" s="57"/>
      <c r="I36" s="57"/>
      <c r="J36" s="57"/>
    </row>
    <row r="37" spans="3:10" s="27" customFormat="1" x14ac:dyDescent="0.25">
      <c r="C37" s="57"/>
      <c r="D37" s="57"/>
      <c r="E37" s="57"/>
      <c r="F37" s="57"/>
      <c r="G37" s="57"/>
      <c r="H37" s="57"/>
      <c r="I37" s="57"/>
      <c r="J37" s="57"/>
    </row>
    <row r="38" spans="3:10" s="27" customFormat="1" x14ac:dyDescent="0.25">
      <c r="C38" s="57"/>
      <c r="D38" s="57"/>
      <c r="E38" s="57"/>
      <c r="F38" s="57"/>
      <c r="G38" s="57"/>
      <c r="H38" s="57"/>
      <c r="I38" s="57"/>
      <c r="J38" s="57"/>
    </row>
    <row r="39" spans="3:10" s="27" customFormat="1" x14ac:dyDescent="0.25">
      <c r="C39" s="57"/>
      <c r="D39" s="57"/>
      <c r="E39" s="57"/>
      <c r="F39" s="57"/>
      <c r="G39" s="57"/>
      <c r="H39" s="57"/>
      <c r="I39" s="57"/>
      <c r="J39" s="57"/>
    </row>
    <row r="40" spans="3:10" s="27" customFormat="1" x14ac:dyDescent="0.25">
      <c r="C40" s="57"/>
      <c r="D40" s="57"/>
      <c r="E40" s="57"/>
      <c r="F40" s="57"/>
      <c r="G40" s="57"/>
      <c r="H40" s="57"/>
      <c r="I40" s="57"/>
      <c r="J40" s="57"/>
    </row>
    <row r="41" spans="3:10" s="27" customFormat="1" x14ac:dyDescent="0.25">
      <c r="C41" s="57"/>
      <c r="D41" s="57"/>
      <c r="E41" s="57"/>
      <c r="F41" s="57"/>
      <c r="G41" s="57"/>
      <c r="H41" s="57"/>
      <c r="I41" s="57"/>
      <c r="J41" s="57"/>
    </row>
    <row r="42" spans="3:10" s="27" customFormat="1" x14ac:dyDescent="0.25">
      <c r="C42" s="57"/>
      <c r="D42" s="57"/>
      <c r="E42" s="57"/>
      <c r="F42" s="57"/>
      <c r="G42" s="57"/>
      <c r="H42" s="57"/>
      <c r="I42" s="57"/>
      <c r="J42" s="57"/>
    </row>
    <row r="43" spans="3:10" s="27" customFormat="1" x14ac:dyDescent="0.25">
      <c r="C43" s="57"/>
      <c r="D43" s="57"/>
      <c r="E43" s="57"/>
      <c r="F43" s="57"/>
      <c r="G43" s="57"/>
      <c r="H43" s="57"/>
      <c r="I43" s="57"/>
      <c r="J43" s="57"/>
    </row>
    <row r="44" spans="3:10" s="27" customFormat="1" x14ac:dyDescent="0.25">
      <c r="C44" s="57"/>
      <c r="D44" s="57"/>
      <c r="E44" s="57"/>
      <c r="F44" s="57"/>
      <c r="G44" s="57"/>
      <c r="H44" s="57"/>
      <c r="I44" s="57"/>
      <c r="J44" s="57"/>
    </row>
    <row r="45" spans="3:10" s="27" customFormat="1" x14ac:dyDescent="0.25">
      <c r="C45" s="57"/>
      <c r="D45" s="57"/>
      <c r="E45" s="57"/>
      <c r="F45" s="57"/>
      <c r="G45" s="57"/>
      <c r="H45" s="57"/>
      <c r="I45" s="57"/>
      <c r="J45" s="57"/>
    </row>
    <row r="46" spans="3:10" s="27" customFormat="1" x14ac:dyDescent="0.25">
      <c r="C46" s="57"/>
      <c r="D46" s="57"/>
      <c r="E46" s="57"/>
      <c r="F46" s="57"/>
      <c r="G46" s="57"/>
      <c r="H46" s="57"/>
      <c r="I46" s="57"/>
      <c r="J46" s="57"/>
    </row>
    <row r="47" spans="3:10" s="27" customFormat="1" x14ac:dyDescent="0.25">
      <c r="C47" s="57"/>
      <c r="D47" s="57"/>
      <c r="E47" s="57"/>
      <c r="F47" s="57"/>
      <c r="G47" s="57"/>
      <c r="H47" s="57"/>
      <c r="I47" s="57"/>
      <c r="J47" s="57"/>
    </row>
    <row r="48" spans="3:10" s="27" customFormat="1" x14ac:dyDescent="0.25">
      <c r="C48" s="57"/>
      <c r="D48" s="57"/>
      <c r="E48" s="57"/>
      <c r="F48" s="57"/>
      <c r="G48" s="57"/>
      <c r="H48" s="57"/>
      <c r="I48" s="57"/>
      <c r="J48" s="57"/>
    </row>
    <row r="49" spans="3:10" s="27" customFormat="1" x14ac:dyDescent="0.25">
      <c r="C49" s="57"/>
      <c r="D49" s="57"/>
      <c r="E49" s="57"/>
      <c r="F49" s="57"/>
      <c r="G49" s="57"/>
      <c r="H49" s="57"/>
      <c r="I49" s="57"/>
      <c r="J49" s="57"/>
    </row>
    <row r="50" spans="3:10" s="27" customFormat="1" x14ac:dyDescent="0.25">
      <c r="C50" s="57"/>
      <c r="D50" s="57"/>
      <c r="E50" s="57"/>
      <c r="F50" s="57"/>
      <c r="G50" s="57"/>
      <c r="H50" s="57"/>
      <c r="I50" s="57"/>
      <c r="J50" s="57"/>
    </row>
    <row r="51" spans="3:10" s="27" customFormat="1" x14ac:dyDescent="0.25">
      <c r="C51" s="57"/>
      <c r="D51" s="57"/>
      <c r="E51" s="57"/>
      <c r="F51" s="57"/>
      <c r="G51" s="57"/>
      <c r="H51" s="57"/>
      <c r="I51" s="57"/>
      <c r="J51" s="57"/>
    </row>
    <row r="52" spans="3:10" s="27" customFormat="1" x14ac:dyDescent="0.25">
      <c r="C52" s="57"/>
      <c r="D52" s="57"/>
      <c r="E52" s="57"/>
      <c r="F52" s="57"/>
      <c r="G52" s="57"/>
      <c r="H52" s="57"/>
      <c r="I52" s="57"/>
      <c r="J52" s="57"/>
    </row>
    <row r="53" spans="3:10" s="27" customFormat="1" x14ac:dyDescent="0.25">
      <c r="C53" s="57"/>
      <c r="D53" s="57"/>
      <c r="E53" s="57"/>
      <c r="F53" s="57"/>
      <c r="G53" s="57"/>
      <c r="H53" s="57"/>
      <c r="I53" s="57"/>
      <c r="J53" s="57"/>
    </row>
    <row r="54" spans="3:10" s="27" customFormat="1" x14ac:dyDescent="0.25">
      <c r="C54" s="57"/>
      <c r="D54" s="57"/>
      <c r="E54" s="57"/>
      <c r="F54" s="57"/>
      <c r="G54" s="57"/>
      <c r="H54" s="57"/>
      <c r="I54" s="57"/>
      <c r="J54" s="57"/>
    </row>
    <row r="55" spans="3:10" s="27" customFormat="1" x14ac:dyDescent="0.25">
      <c r="C55" s="57"/>
      <c r="D55" s="57"/>
      <c r="E55" s="57"/>
      <c r="F55" s="57"/>
      <c r="G55" s="57"/>
      <c r="H55" s="57"/>
      <c r="I55" s="57"/>
      <c r="J55" s="57"/>
    </row>
    <row r="56" spans="3:10" s="27" customFormat="1" x14ac:dyDescent="0.25">
      <c r="C56" s="57"/>
      <c r="D56" s="57"/>
      <c r="E56" s="57"/>
      <c r="F56" s="57"/>
      <c r="G56" s="57"/>
      <c r="H56" s="57"/>
      <c r="I56" s="57"/>
      <c r="J56" s="57"/>
    </row>
    <row r="57" spans="3:10" s="27" customFormat="1" x14ac:dyDescent="0.25">
      <c r="C57" s="57"/>
      <c r="D57" s="57"/>
      <c r="E57" s="57"/>
      <c r="F57" s="57"/>
      <c r="G57" s="57"/>
      <c r="H57" s="57"/>
      <c r="I57" s="57"/>
      <c r="J57" s="57"/>
    </row>
    <row r="58" spans="3:10" s="27" customFormat="1" x14ac:dyDescent="0.25">
      <c r="C58" s="57"/>
      <c r="D58" s="57"/>
      <c r="E58" s="57"/>
      <c r="F58" s="57"/>
      <c r="G58" s="57"/>
      <c r="H58" s="57"/>
      <c r="I58" s="57"/>
      <c r="J58" s="57"/>
    </row>
    <row r="59" spans="3:10" s="27" customFormat="1" x14ac:dyDescent="0.25">
      <c r="C59" s="57"/>
      <c r="D59" s="57"/>
      <c r="E59" s="57"/>
      <c r="F59" s="57"/>
      <c r="G59" s="57"/>
      <c r="H59" s="57"/>
      <c r="I59" s="57"/>
      <c r="J59" s="57"/>
    </row>
    <row r="60" spans="3:10" s="27" customFormat="1" x14ac:dyDescent="0.25">
      <c r="C60" s="57"/>
      <c r="D60" s="57"/>
      <c r="E60" s="57"/>
      <c r="F60" s="57"/>
      <c r="G60" s="57"/>
      <c r="H60" s="57"/>
      <c r="I60" s="57"/>
      <c r="J60" s="57"/>
    </row>
    <row r="61" spans="3:10" s="27" customFormat="1" x14ac:dyDescent="0.25">
      <c r="C61" s="57"/>
      <c r="D61" s="57"/>
      <c r="E61" s="57"/>
      <c r="F61" s="57"/>
      <c r="G61" s="57"/>
      <c r="H61" s="57"/>
      <c r="I61" s="57"/>
      <c r="J61" s="57"/>
    </row>
    <row r="62" spans="3:10" s="27" customFormat="1" x14ac:dyDescent="0.25">
      <c r="C62" s="57"/>
      <c r="D62" s="57"/>
      <c r="E62" s="57"/>
      <c r="F62" s="57"/>
      <c r="G62" s="57"/>
      <c r="H62" s="57"/>
      <c r="I62" s="57"/>
      <c r="J62" s="57"/>
    </row>
    <row r="63" spans="3:10" s="27" customFormat="1" x14ac:dyDescent="0.25">
      <c r="C63" s="57"/>
      <c r="D63" s="57"/>
      <c r="E63" s="57"/>
      <c r="F63" s="57"/>
      <c r="G63" s="57"/>
      <c r="H63" s="57"/>
      <c r="I63" s="57"/>
      <c r="J63" s="57"/>
    </row>
    <row r="64" spans="3:10" s="27" customFormat="1" x14ac:dyDescent="0.25">
      <c r="C64" s="57"/>
      <c r="D64" s="57"/>
      <c r="E64" s="57"/>
      <c r="F64" s="57"/>
      <c r="G64" s="57"/>
      <c r="H64" s="57"/>
      <c r="I64" s="57"/>
      <c r="J64" s="57"/>
    </row>
    <row r="65" spans="3:10" s="27" customFormat="1" x14ac:dyDescent="0.25">
      <c r="C65" s="57"/>
      <c r="D65" s="57"/>
      <c r="E65" s="57"/>
      <c r="F65" s="57"/>
      <c r="G65" s="57"/>
      <c r="H65" s="57"/>
      <c r="I65" s="57"/>
      <c r="J65" s="57"/>
    </row>
    <row r="66" spans="3:10" s="27" customFormat="1" x14ac:dyDescent="0.25">
      <c r="C66" s="57"/>
      <c r="D66" s="57"/>
      <c r="E66" s="57"/>
      <c r="F66" s="57"/>
      <c r="G66" s="57"/>
      <c r="H66" s="57"/>
      <c r="I66" s="57"/>
      <c r="J66" s="57"/>
    </row>
    <row r="67" spans="3:10" s="27" customFormat="1" x14ac:dyDescent="0.25">
      <c r="C67" s="57"/>
      <c r="D67" s="57"/>
      <c r="E67" s="57"/>
      <c r="F67" s="57"/>
      <c r="G67" s="57"/>
      <c r="H67" s="57"/>
      <c r="I67" s="57"/>
      <c r="J67" s="57"/>
    </row>
    <row r="68" spans="3:10" s="27" customFormat="1" x14ac:dyDescent="0.25">
      <c r="C68" s="57"/>
      <c r="D68" s="57"/>
      <c r="E68" s="57"/>
      <c r="F68" s="57"/>
      <c r="G68" s="57"/>
      <c r="H68" s="57"/>
      <c r="I68" s="57"/>
      <c r="J68" s="57"/>
    </row>
    <row r="69" spans="3:10" s="27" customFormat="1" x14ac:dyDescent="0.25">
      <c r="C69" s="57"/>
      <c r="D69" s="57"/>
      <c r="E69" s="57"/>
      <c r="F69" s="57"/>
      <c r="G69" s="57"/>
      <c r="H69" s="57"/>
      <c r="I69" s="57"/>
      <c r="J69" s="57"/>
    </row>
    <row r="70" spans="3:10" s="27" customFormat="1" x14ac:dyDescent="0.25">
      <c r="C70" s="57"/>
      <c r="D70" s="57"/>
      <c r="E70" s="57"/>
      <c r="F70" s="57"/>
      <c r="G70" s="57"/>
      <c r="H70" s="57"/>
      <c r="I70" s="57"/>
      <c r="J70" s="57"/>
    </row>
    <row r="71" spans="3:10" s="27" customFormat="1" x14ac:dyDescent="0.25">
      <c r="C71" s="57"/>
      <c r="D71" s="57"/>
      <c r="E71" s="57"/>
      <c r="F71" s="57"/>
      <c r="G71" s="57"/>
      <c r="H71" s="57"/>
      <c r="I71" s="57"/>
      <c r="J71" s="57"/>
    </row>
    <row r="72" spans="3:10" s="27" customFormat="1" x14ac:dyDescent="0.25">
      <c r="C72" s="57"/>
      <c r="D72" s="57"/>
      <c r="E72" s="57"/>
      <c r="F72" s="57"/>
      <c r="G72" s="57"/>
      <c r="H72" s="57"/>
      <c r="I72" s="57"/>
      <c r="J72" s="57"/>
    </row>
    <row r="73" spans="3:10" s="27" customFormat="1" x14ac:dyDescent="0.25">
      <c r="C73" s="57"/>
      <c r="D73" s="57"/>
      <c r="E73" s="57"/>
      <c r="F73" s="57"/>
      <c r="G73" s="57"/>
      <c r="H73" s="57"/>
      <c r="I73" s="57"/>
      <c r="J73" s="57"/>
    </row>
    <row r="74" spans="3:10" s="27" customFormat="1" x14ac:dyDescent="0.25">
      <c r="C74" s="57"/>
      <c r="D74" s="57"/>
      <c r="E74" s="57"/>
      <c r="F74" s="57"/>
      <c r="G74" s="57"/>
      <c r="H74" s="57"/>
      <c r="I74" s="57"/>
      <c r="J74" s="57"/>
    </row>
    <row r="75" spans="3:10" s="27" customFormat="1" x14ac:dyDescent="0.25">
      <c r="C75" s="57"/>
      <c r="D75" s="57"/>
      <c r="E75" s="57"/>
      <c r="F75" s="57"/>
      <c r="G75" s="57"/>
      <c r="H75" s="57"/>
      <c r="I75" s="57"/>
      <c r="J75" s="57"/>
    </row>
    <row r="76" spans="3:10" s="27" customFormat="1" x14ac:dyDescent="0.25">
      <c r="C76" s="57"/>
      <c r="D76" s="57"/>
      <c r="E76" s="57"/>
      <c r="F76" s="57"/>
      <c r="G76" s="57"/>
      <c r="H76" s="57"/>
      <c r="I76" s="57"/>
      <c r="J76" s="57"/>
    </row>
    <row r="77" spans="3:10" s="27" customFormat="1" x14ac:dyDescent="0.25">
      <c r="C77" s="57"/>
      <c r="D77" s="57"/>
      <c r="E77" s="57"/>
      <c r="F77" s="57"/>
      <c r="G77" s="57"/>
      <c r="H77" s="57"/>
      <c r="I77" s="57"/>
      <c r="J77" s="57"/>
    </row>
    <row r="78" spans="3:10" s="27" customFormat="1" x14ac:dyDescent="0.25">
      <c r="C78" s="57"/>
      <c r="D78" s="57"/>
      <c r="E78" s="57"/>
      <c r="F78" s="57"/>
      <c r="G78" s="57"/>
      <c r="H78" s="57"/>
      <c r="I78" s="57"/>
      <c r="J78" s="57"/>
    </row>
    <row r="79" spans="3:10" s="27" customFormat="1" x14ac:dyDescent="0.25">
      <c r="C79" s="57"/>
      <c r="D79" s="57"/>
      <c r="E79" s="57"/>
      <c r="F79" s="57"/>
      <c r="G79" s="57"/>
      <c r="H79" s="57"/>
      <c r="I79" s="57"/>
      <c r="J79" s="57"/>
    </row>
    <row r="80" spans="3:10" s="27" customFormat="1" x14ac:dyDescent="0.25">
      <c r="C80" s="57"/>
      <c r="D80" s="57"/>
      <c r="E80" s="57"/>
      <c r="F80" s="57"/>
      <c r="G80" s="57"/>
      <c r="H80" s="57"/>
      <c r="I80" s="57"/>
      <c r="J80" s="57"/>
    </row>
    <row r="81" spans="3:10" s="27" customFormat="1" x14ac:dyDescent="0.25">
      <c r="C81" s="57"/>
      <c r="D81" s="57"/>
      <c r="E81" s="57"/>
      <c r="F81" s="57"/>
      <c r="G81" s="57"/>
      <c r="H81" s="57"/>
      <c r="I81" s="57"/>
      <c r="J81" s="57"/>
    </row>
    <row r="82" spans="3:10" s="27" customFormat="1" x14ac:dyDescent="0.25">
      <c r="C82" s="57"/>
      <c r="D82" s="57"/>
      <c r="E82" s="57"/>
      <c r="F82" s="57"/>
      <c r="G82" s="57"/>
      <c r="H82" s="57"/>
      <c r="I82" s="57"/>
      <c r="J82" s="57"/>
    </row>
    <row r="83" spans="3:10" s="27" customFormat="1" x14ac:dyDescent="0.25">
      <c r="C83" s="57"/>
      <c r="D83" s="57"/>
      <c r="E83" s="57"/>
      <c r="F83" s="57"/>
      <c r="G83" s="57"/>
      <c r="H83" s="57"/>
      <c r="I83" s="57"/>
      <c r="J83" s="57"/>
    </row>
    <row r="84" spans="3:10" s="27" customFormat="1" x14ac:dyDescent="0.25">
      <c r="C84" s="57"/>
      <c r="D84" s="57"/>
      <c r="E84" s="57"/>
      <c r="F84" s="57"/>
      <c r="G84" s="57"/>
      <c r="H84" s="57"/>
      <c r="I84" s="57"/>
      <c r="J84" s="57"/>
    </row>
    <row r="85" spans="3:10" s="27" customFormat="1" x14ac:dyDescent="0.25">
      <c r="C85" s="57"/>
      <c r="D85" s="57"/>
      <c r="E85" s="57"/>
      <c r="F85" s="57"/>
      <c r="G85" s="57"/>
      <c r="H85" s="57"/>
      <c r="I85" s="57"/>
      <c r="J85" s="57"/>
    </row>
    <row r="86" spans="3:10" s="27" customFormat="1" x14ac:dyDescent="0.25">
      <c r="C86" s="57"/>
      <c r="D86" s="57"/>
      <c r="E86" s="57"/>
      <c r="F86" s="57"/>
      <c r="G86" s="57"/>
      <c r="H86" s="57"/>
      <c r="I86" s="57"/>
      <c r="J86" s="57"/>
    </row>
    <row r="87" spans="3:10" s="27" customFormat="1" x14ac:dyDescent="0.25">
      <c r="C87" s="57"/>
      <c r="D87" s="57"/>
      <c r="E87" s="57"/>
      <c r="F87" s="57"/>
      <c r="G87" s="57"/>
      <c r="H87" s="57"/>
      <c r="I87" s="57"/>
      <c r="J87" s="57"/>
    </row>
    <row r="88" spans="3:10" s="27" customFormat="1" x14ac:dyDescent="0.25">
      <c r="C88" s="57"/>
      <c r="D88" s="57"/>
      <c r="E88" s="57"/>
      <c r="F88" s="57"/>
      <c r="G88" s="57"/>
      <c r="H88" s="57"/>
      <c r="I88" s="57"/>
      <c r="J88" s="57"/>
    </row>
    <row r="89" spans="3:10" s="27" customFormat="1" x14ac:dyDescent="0.25">
      <c r="C89" s="57"/>
      <c r="D89" s="57"/>
      <c r="E89" s="57"/>
      <c r="F89" s="57"/>
      <c r="G89" s="57"/>
      <c r="H89" s="57"/>
      <c r="I89" s="57"/>
      <c r="J89" s="57"/>
    </row>
    <row r="90" spans="3:10" s="27" customFormat="1" x14ac:dyDescent="0.25">
      <c r="C90" s="57"/>
      <c r="D90" s="57"/>
      <c r="E90" s="57"/>
      <c r="F90" s="57"/>
      <c r="G90" s="57"/>
      <c r="H90" s="57"/>
      <c r="I90" s="57"/>
      <c r="J90" s="57"/>
    </row>
    <row r="91" spans="3:10" s="27" customFormat="1" x14ac:dyDescent="0.25">
      <c r="C91" s="57"/>
      <c r="D91" s="57"/>
      <c r="E91" s="57"/>
      <c r="F91" s="57"/>
      <c r="G91" s="57"/>
      <c r="H91" s="57"/>
      <c r="I91" s="57"/>
      <c r="J91" s="57"/>
    </row>
    <row r="92" spans="3:10" s="27" customFormat="1" x14ac:dyDescent="0.25">
      <c r="C92" s="57"/>
      <c r="D92" s="57"/>
      <c r="E92" s="57"/>
      <c r="F92" s="57"/>
      <c r="G92" s="57"/>
      <c r="H92" s="57"/>
      <c r="I92" s="57"/>
      <c r="J92" s="57"/>
    </row>
    <row r="93" spans="3:10" s="27" customFormat="1" x14ac:dyDescent="0.25">
      <c r="C93" s="57"/>
      <c r="D93" s="57"/>
      <c r="E93" s="57"/>
      <c r="F93" s="57"/>
      <c r="G93" s="57"/>
      <c r="H93" s="57"/>
      <c r="I93" s="57"/>
      <c r="J93" s="57"/>
    </row>
    <row r="94" spans="3:10" s="27" customFormat="1" x14ac:dyDescent="0.25">
      <c r="C94" s="57"/>
      <c r="D94" s="57"/>
      <c r="E94" s="57"/>
      <c r="F94" s="57"/>
      <c r="G94" s="57"/>
      <c r="H94" s="57"/>
      <c r="I94" s="57"/>
      <c r="J94" s="57"/>
    </row>
    <row r="95" spans="3:10" s="27" customFormat="1" x14ac:dyDescent="0.25">
      <c r="C95" s="57"/>
      <c r="D95" s="57"/>
      <c r="E95" s="57"/>
      <c r="F95" s="57"/>
      <c r="G95" s="57"/>
      <c r="H95" s="57"/>
      <c r="I95" s="57"/>
      <c r="J95" s="57"/>
    </row>
    <row r="96" spans="3:10" s="27" customFormat="1" x14ac:dyDescent="0.25">
      <c r="C96" s="57"/>
      <c r="D96" s="57"/>
      <c r="E96" s="57"/>
      <c r="F96" s="57"/>
      <c r="G96" s="57"/>
      <c r="H96" s="57"/>
      <c r="I96" s="57"/>
      <c r="J96" s="57"/>
    </row>
    <row r="97" spans="3:10" s="27" customFormat="1" x14ac:dyDescent="0.25">
      <c r="C97" s="57"/>
      <c r="D97" s="57"/>
      <c r="E97" s="57"/>
      <c r="F97" s="57"/>
      <c r="G97" s="57"/>
      <c r="H97" s="57"/>
      <c r="I97" s="57"/>
      <c r="J97" s="57"/>
    </row>
    <row r="98" spans="3:10" s="27" customFormat="1" x14ac:dyDescent="0.25">
      <c r="C98" s="57"/>
      <c r="D98" s="57"/>
      <c r="E98" s="57"/>
      <c r="F98" s="57"/>
      <c r="G98" s="57"/>
      <c r="H98" s="57"/>
      <c r="I98" s="57"/>
      <c r="J98" s="57"/>
    </row>
    <row r="99" spans="3:10" s="27" customFormat="1" x14ac:dyDescent="0.25">
      <c r="C99" s="57"/>
      <c r="D99" s="57"/>
      <c r="E99" s="57"/>
      <c r="F99" s="57"/>
      <c r="G99" s="57"/>
      <c r="H99" s="57"/>
      <c r="I99" s="57"/>
      <c r="J99" s="57"/>
    </row>
    <row r="100" spans="3:10" s="27" customFormat="1" x14ac:dyDescent="0.25">
      <c r="C100" s="57"/>
      <c r="D100" s="57"/>
      <c r="E100" s="57"/>
      <c r="F100" s="57"/>
      <c r="G100" s="57"/>
      <c r="H100" s="57"/>
      <c r="I100" s="57"/>
      <c r="J100" s="57"/>
    </row>
    <row r="101" spans="3:10" s="27" customFormat="1" x14ac:dyDescent="0.25">
      <c r="C101" s="57"/>
      <c r="D101" s="57"/>
      <c r="E101" s="57"/>
      <c r="F101" s="57"/>
      <c r="G101" s="57"/>
      <c r="H101" s="57"/>
      <c r="I101" s="57"/>
      <c r="J101" s="57"/>
    </row>
    <row r="102" spans="3:10" s="27" customFormat="1" x14ac:dyDescent="0.25">
      <c r="C102" s="57"/>
      <c r="D102" s="57"/>
      <c r="E102" s="57"/>
      <c r="F102" s="57"/>
      <c r="G102" s="57"/>
      <c r="H102" s="57"/>
      <c r="I102" s="57"/>
      <c r="J102" s="57"/>
    </row>
    <row r="103" spans="3:10" s="27" customFormat="1" x14ac:dyDescent="0.25">
      <c r="C103" s="57"/>
      <c r="D103" s="57"/>
      <c r="E103" s="57"/>
      <c r="F103" s="57"/>
      <c r="G103" s="57"/>
      <c r="H103" s="57"/>
      <c r="I103" s="57"/>
      <c r="J103" s="57"/>
    </row>
    <row r="104" spans="3:10" s="27" customFormat="1" x14ac:dyDescent="0.25">
      <c r="C104" s="57"/>
      <c r="D104" s="57"/>
      <c r="E104" s="57"/>
      <c r="F104" s="57"/>
      <c r="G104" s="57"/>
      <c r="H104" s="57"/>
      <c r="I104" s="57"/>
      <c r="J104" s="57"/>
    </row>
    <row r="105" spans="3:10" s="27" customFormat="1" x14ac:dyDescent="0.25">
      <c r="C105" s="57"/>
      <c r="D105" s="57"/>
      <c r="E105" s="57"/>
      <c r="F105" s="57"/>
      <c r="G105" s="57"/>
      <c r="H105" s="57"/>
      <c r="I105" s="57"/>
      <c r="J105" s="57"/>
    </row>
    <row r="106" spans="3:10" s="27" customFormat="1" x14ac:dyDescent="0.25">
      <c r="C106" s="57"/>
      <c r="D106" s="57"/>
      <c r="E106" s="57"/>
      <c r="F106" s="57"/>
      <c r="G106" s="57"/>
      <c r="H106" s="57"/>
      <c r="I106" s="57"/>
      <c r="J106" s="57"/>
    </row>
    <row r="107" spans="3:10" s="27" customFormat="1" x14ac:dyDescent="0.25">
      <c r="C107" s="57"/>
      <c r="D107" s="57"/>
      <c r="E107" s="57"/>
      <c r="F107" s="57"/>
      <c r="G107" s="57"/>
      <c r="H107" s="57"/>
      <c r="I107" s="57"/>
      <c r="J107" s="57"/>
    </row>
    <row r="108" spans="3:10" s="27" customFormat="1" x14ac:dyDescent="0.25">
      <c r="C108" s="57"/>
      <c r="D108" s="57"/>
      <c r="E108" s="57"/>
      <c r="F108" s="57"/>
      <c r="G108" s="57"/>
      <c r="H108" s="57"/>
      <c r="I108" s="57"/>
      <c r="J108" s="57"/>
    </row>
    <row r="109" spans="3:10" s="27" customFormat="1" x14ac:dyDescent="0.25">
      <c r="C109" s="57"/>
      <c r="D109" s="57"/>
      <c r="E109" s="57"/>
      <c r="F109" s="57"/>
      <c r="G109" s="57"/>
      <c r="H109" s="57"/>
      <c r="I109" s="57"/>
      <c r="J109" s="57"/>
    </row>
    <row r="110" spans="3:10" s="27" customFormat="1" x14ac:dyDescent="0.25">
      <c r="C110" s="57"/>
      <c r="D110" s="57"/>
      <c r="E110" s="57"/>
      <c r="F110" s="57"/>
      <c r="G110" s="57"/>
      <c r="H110" s="57"/>
      <c r="I110" s="57"/>
      <c r="J110" s="57"/>
    </row>
    <row r="111" spans="3:10" s="27" customFormat="1" x14ac:dyDescent="0.25">
      <c r="C111" s="57"/>
      <c r="D111" s="57"/>
      <c r="E111" s="57"/>
      <c r="F111" s="57"/>
      <c r="G111" s="57"/>
      <c r="H111" s="57"/>
      <c r="I111" s="57"/>
      <c r="J111" s="57"/>
    </row>
    <row r="112" spans="3:10" s="27" customFormat="1" x14ac:dyDescent="0.25">
      <c r="C112" s="57"/>
      <c r="D112" s="57"/>
      <c r="E112" s="57"/>
      <c r="F112" s="57"/>
      <c r="G112" s="57"/>
      <c r="H112" s="57"/>
      <c r="I112" s="57"/>
      <c r="J112" s="57"/>
    </row>
    <row r="113" spans="3:10" s="27" customFormat="1" x14ac:dyDescent="0.25">
      <c r="C113" s="57"/>
      <c r="D113" s="57"/>
      <c r="E113" s="57"/>
      <c r="F113" s="57"/>
      <c r="G113" s="57"/>
      <c r="H113" s="57"/>
      <c r="I113" s="57"/>
      <c r="J113" s="57"/>
    </row>
    <row r="114" spans="3:10" s="27" customFormat="1" x14ac:dyDescent="0.25">
      <c r="C114" s="57"/>
      <c r="D114" s="57"/>
      <c r="E114" s="57"/>
      <c r="F114" s="57"/>
      <c r="G114" s="57"/>
      <c r="H114" s="57"/>
      <c r="I114" s="57"/>
      <c r="J114" s="57"/>
    </row>
    <row r="115" spans="3:10" s="27" customFormat="1" x14ac:dyDescent="0.25">
      <c r="C115" s="57"/>
      <c r="D115" s="57"/>
      <c r="E115" s="57"/>
      <c r="F115" s="57"/>
      <c r="G115" s="57"/>
      <c r="H115" s="57"/>
      <c r="I115" s="57"/>
      <c r="J115" s="57"/>
    </row>
    <row r="116" spans="3:10" s="27" customFormat="1" x14ac:dyDescent="0.25">
      <c r="C116" s="57"/>
      <c r="D116" s="57"/>
      <c r="E116" s="57"/>
      <c r="F116" s="57"/>
      <c r="G116" s="57"/>
      <c r="H116" s="57"/>
      <c r="I116" s="57"/>
      <c r="J116" s="57"/>
    </row>
    <row r="117" spans="3:10" s="27" customFormat="1" x14ac:dyDescent="0.25">
      <c r="C117" s="57"/>
      <c r="D117" s="57"/>
      <c r="E117" s="57"/>
      <c r="F117" s="57"/>
      <c r="G117" s="57"/>
      <c r="H117" s="57"/>
      <c r="I117" s="57"/>
      <c r="J117" s="57"/>
    </row>
    <row r="118" spans="3:10" s="27" customFormat="1" x14ac:dyDescent="0.25">
      <c r="C118" s="57"/>
      <c r="D118" s="57"/>
      <c r="E118" s="57"/>
      <c r="F118" s="57"/>
      <c r="G118" s="57"/>
      <c r="H118" s="57"/>
      <c r="I118" s="57"/>
      <c r="J118" s="57"/>
    </row>
    <row r="119" spans="3:10" s="27" customFormat="1" x14ac:dyDescent="0.25">
      <c r="C119" s="57"/>
      <c r="D119" s="57"/>
      <c r="E119" s="57"/>
      <c r="F119" s="57"/>
      <c r="G119" s="57"/>
      <c r="H119" s="57"/>
      <c r="I119" s="57"/>
      <c r="J119" s="57"/>
    </row>
    <row r="120" spans="3:10" s="27" customFormat="1" x14ac:dyDescent="0.25">
      <c r="C120" s="57"/>
      <c r="D120" s="57"/>
      <c r="E120" s="57"/>
      <c r="F120" s="57"/>
      <c r="G120" s="57"/>
      <c r="H120" s="57"/>
      <c r="I120" s="57"/>
      <c r="J120" s="57"/>
    </row>
    <row r="121" spans="3:10" s="27" customFormat="1" x14ac:dyDescent="0.25">
      <c r="C121" s="57"/>
      <c r="D121" s="57"/>
      <c r="E121" s="57"/>
      <c r="F121" s="57"/>
      <c r="G121" s="57"/>
      <c r="H121" s="57"/>
      <c r="I121" s="57"/>
      <c r="J121" s="57"/>
    </row>
    <row r="122" spans="3:10" s="27" customFormat="1" x14ac:dyDescent="0.25">
      <c r="C122" s="57"/>
      <c r="D122" s="57"/>
      <c r="E122" s="57"/>
      <c r="F122" s="57"/>
      <c r="G122" s="57"/>
      <c r="H122" s="57"/>
      <c r="I122" s="57"/>
      <c r="J122" s="57"/>
    </row>
    <row r="123" spans="3:10" s="27" customFormat="1" x14ac:dyDescent="0.25">
      <c r="C123" s="57"/>
      <c r="D123" s="57"/>
      <c r="E123" s="57"/>
      <c r="F123" s="57"/>
      <c r="G123" s="57"/>
      <c r="H123" s="57"/>
      <c r="I123" s="57"/>
      <c r="J123" s="57"/>
    </row>
    <row r="124" spans="3:10" s="27" customFormat="1" x14ac:dyDescent="0.25">
      <c r="C124" s="57"/>
      <c r="D124" s="57"/>
      <c r="E124" s="57"/>
      <c r="F124" s="57"/>
      <c r="G124" s="57"/>
      <c r="H124" s="57"/>
      <c r="I124" s="57"/>
      <c r="J124" s="57"/>
    </row>
    <row r="125" spans="3:10" s="27" customFormat="1" x14ac:dyDescent="0.25">
      <c r="C125" s="57"/>
      <c r="D125" s="57"/>
      <c r="E125" s="57"/>
      <c r="F125" s="57"/>
      <c r="G125" s="57"/>
      <c r="H125" s="57"/>
      <c r="I125" s="57"/>
      <c r="J125" s="57"/>
    </row>
    <row r="126" spans="3:10" s="27" customFormat="1" x14ac:dyDescent="0.25">
      <c r="C126" s="57"/>
      <c r="D126" s="57"/>
      <c r="E126" s="57"/>
      <c r="F126" s="57"/>
      <c r="G126" s="57"/>
      <c r="H126" s="57"/>
      <c r="I126" s="57"/>
      <c r="J126" s="57"/>
    </row>
    <row r="127" spans="3:10" s="27" customFormat="1" x14ac:dyDescent="0.25">
      <c r="C127" s="57"/>
      <c r="D127" s="57"/>
      <c r="E127" s="57"/>
      <c r="F127" s="57"/>
      <c r="G127" s="57"/>
      <c r="H127" s="57"/>
      <c r="I127" s="57"/>
      <c r="J127" s="57"/>
    </row>
    <row r="128" spans="3:10" s="27" customFormat="1" x14ac:dyDescent="0.25">
      <c r="C128" s="57"/>
      <c r="D128" s="57"/>
      <c r="E128" s="57"/>
      <c r="F128" s="57"/>
      <c r="G128" s="57"/>
      <c r="H128" s="57"/>
      <c r="I128" s="57"/>
      <c r="J128" s="57"/>
    </row>
    <row r="129" spans="3:10" s="27" customFormat="1" x14ac:dyDescent="0.25">
      <c r="C129" s="57"/>
      <c r="D129" s="57"/>
      <c r="E129" s="57"/>
      <c r="F129" s="57"/>
      <c r="G129" s="57"/>
      <c r="H129" s="57"/>
      <c r="I129" s="57"/>
      <c r="J129" s="57"/>
    </row>
    <row r="130" spans="3:10" s="27" customFormat="1" x14ac:dyDescent="0.25">
      <c r="C130" s="57"/>
      <c r="D130" s="57"/>
      <c r="E130" s="57"/>
      <c r="F130" s="57"/>
      <c r="G130" s="57"/>
      <c r="H130" s="57"/>
      <c r="I130" s="57"/>
      <c r="J130" s="57"/>
    </row>
    <row r="131" spans="3:10" s="27" customFormat="1" x14ac:dyDescent="0.25">
      <c r="C131" s="57"/>
      <c r="D131" s="57"/>
      <c r="E131" s="57"/>
      <c r="F131" s="57"/>
      <c r="G131" s="57"/>
      <c r="H131" s="57"/>
      <c r="I131" s="57"/>
      <c r="J131" s="57"/>
    </row>
    <row r="132" spans="3:10" s="27" customFormat="1" x14ac:dyDescent="0.25">
      <c r="C132" s="57"/>
      <c r="D132" s="57"/>
      <c r="E132" s="57"/>
      <c r="F132" s="57"/>
      <c r="G132" s="57"/>
      <c r="H132" s="57"/>
      <c r="I132" s="57"/>
      <c r="J132" s="57"/>
    </row>
    <row r="133" spans="3:10" s="27" customFormat="1" x14ac:dyDescent="0.25">
      <c r="C133" s="57"/>
      <c r="D133" s="57"/>
      <c r="E133" s="57"/>
      <c r="F133" s="57"/>
      <c r="G133" s="57"/>
      <c r="H133" s="57"/>
      <c r="I133" s="57"/>
      <c r="J133" s="57"/>
    </row>
    <row r="134" spans="3:10" s="27" customFormat="1" x14ac:dyDescent="0.25">
      <c r="C134" s="57"/>
      <c r="D134" s="57"/>
      <c r="E134" s="57"/>
      <c r="F134" s="57"/>
      <c r="G134" s="57"/>
      <c r="H134" s="57"/>
      <c r="I134" s="57"/>
      <c r="J134" s="57"/>
    </row>
    <row r="135" spans="3:10" s="27" customFormat="1" x14ac:dyDescent="0.25">
      <c r="C135" s="57"/>
      <c r="D135" s="57"/>
      <c r="E135" s="57"/>
      <c r="F135" s="57"/>
      <c r="G135" s="57"/>
      <c r="H135" s="57"/>
      <c r="I135" s="57"/>
      <c r="J135" s="57"/>
    </row>
    <row r="136" spans="3:10" s="27" customFormat="1" x14ac:dyDescent="0.25">
      <c r="C136" s="57"/>
      <c r="D136" s="57"/>
      <c r="E136" s="57"/>
      <c r="F136" s="57"/>
      <c r="G136" s="57"/>
      <c r="H136" s="57"/>
      <c r="I136" s="57"/>
      <c r="J136" s="57"/>
    </row>
    <row r="137" spans="3:10" s="27" customFormat="1" x14ac:dyDescent="0.25">
      <c r="C137" s="57"/>
      <c r="D137" s="57"/>
      <c r="E137" s="57"/>
      <c r="F137" s="57"/>
      <c r="G137" s="57"/>
      <c r="H137" s="57"/>
      <c r="I137" s="57"/>
      <c r="J137" s="57"/>
    </row>
    <row r="138" spans="3:10" s="27" customFormat="1" x14ac:dyDescent="0.25">
      <c r="C138" s="57"/>
      <c r="D138" s="57"/>
      <c r="E138" s="57"/>
      <c r="F138" s="57"/>
      <c r="G138" s="57"/>
      <c r="H138" s="57"/>
      <c r="I138" s="57"/>
      <c r="J138" s="57"/>
    </row>
    <row r="139" spans="3:10" s="27" customFormat="1" x14ac:dyDescent="0.25">
      <c r="C139" s="57"/>
      <c r="D139" s="57"/>
      <c r="E139" s="57"/>
      <c r="F139" s="57"/>
      <c r="G139" s="57"/>
      <c r="H139" s="57"/>
      <c r="I139" s="57"/>
      <c r="J139" s="57"/>
    </row>
    <row r="140" spans="3:10" s="27" customFormat="1" x14ac:dyDescent="0.25">
      <c r="C140" s="57"/>
      <c r="D140" s="57"/>
      <c r="E140" s="57"/>
      <c r="F140" s="57"/>
      <c r="G140" s="57"/>
      <c r="H140" s="57"/>
      <c r="I140" s="57"/>
      <c r="J140" s="57"/>
    </row>
    <row r="141" spans="3:10" s="27" customFormat="1" x14ac:dyDescent="0.25">
      <c r="C141" s="57"/>
      <c r="D141" s="57"/>
      <c r="E141" s="57"/>
      <c r="F141" s="57"/>
      <c r="G141" s="57"/>
      <c r="H141" s="57"/>
      <c r="I141" s="57"/>
      <c r="J141" s="57"/>
    </row>
    <row r="142" spans="3:10" s="27" customFormat="1" x14ac:dyDescent="0.25">
      <c r="C142" s="57"/>
      <c r="D142" s="57"/>
      <c r="E142" s="57"/>
      <c r="F142" s="57"/>
      <c r="G142" s="57"/>
      <c r="H142" s="57"/>
      <c r="I142" s="57"/>
      <c r="J142" s="57"/>
    </row>
    <row r="143" spans="3:10" s="27" customFormat="1" x14ac:dyDescent="0.25">
      <c r="C143" s="57"/>
      <c r="D143" s="57"/>
      <c r="E143" s="57"/>
      <c r="F143" s="57"/>
      <c r="G143" s="57"/>
      <c r="H143" s="57"/>
      <c r="I143" s="57"/>
      <c r="J143" s="57"/>
    </row>
    <row r="144" spans="3:10" s="27" customFormat="1" x14ac:dyDescent="0.25">
      <c r="C144" s="57"/>
      <c r="D144" s="57"/>
      <c r="E144" s="57"/>
      <c r="F144" s="57"/>
      <c r="G144" s="57"/>
      <c r="H144" s="57"/>
      <c r="I144" s="57"/>
      <c r="J144" s="57"/>
    </row>
    <row r="145" spans="3:10" s="27" customFormat="1" x14ac:dyDescent="0.25">
      <c r="C145" s="57"/>
      <c r="D145" s="57"/>
      <c r="E145" s="57"/>
      <c r="F145" s="57"/>
      <c r="G145" s="57"/>
      <c r="H145" s="57"/>
      <c r="I145" s="57"/>
      <c r="J145" s="57"/>
    </row>
    <row r="146" spans="3:10" s="27" customFormat="1" x14ac:dyDescent="0.25">
      <c r="C146" s="57"/>
      <c r="D146" s="57"/>
      <c r="E146" s="57"/>
      <c r="F146" s="57"/>
      <c r="G146" s="57"/>
      <c r="H146" s="57"/>
      <c r="I146" s="57"/>
      <c r="J146" s="57"/>
    </row>
    <row r="147" spans="3:10" s="27" customFormat="1" x14ac:dyDescent="0.25">
      <c r="C147" s="57"/>
      <c r="D147" s="57"/>
      <c r="E147" s="57"/>
      <c r="F147" s="57"/>
      <c r="G147" s="57"/>
      <c r="H147" s="57"/>
      <c r="I147" s="57"/>
      <c r="J147" s="57"/>
    </row>
    <row r="148" spans="3:10" s="27" customFormat="1" x14ac:dyDescent="0.25">
      <c r="C148" s="57"/>
      <c r="D148" s="57"/>
      <c r="E148" s="57"/>
      <c r="F148" s="57"/>
      <c r="G148" s="57"/>
      <c r="H148" s="57"/>
      <c r="I148" s="57"/>
      <c r="J148" s="57"/>
    </row>
    <row r="149" spans="3:10" s="27" customFormat="1" x14ac:dyDescent="0.25">
      <c r="C149" s="57"/>
      <c r="D149" s="57"/>
      <c r="E149" s="57"/>
      <c r="F149" s="57"/>
      <c r="G149" s="57"/>
      <c r="H149" s="57"/>
      <c r="I149" s="57"/>
      <c r="J149" s="57"/>
    </row>
    <row r="150" spans="3:10" s="27" customFormat="1" x14ac:dyDescent="0.25">
      <c r="C150" s="57"/>
      <c r="D150" s="57"/>
      <c r="E150" s="57"/>
      <c r="F150" s="57"/>
      <c r="G150" s="57"/>
      <c r="H150" s="57"/>
      <c r="I150" s="57"/>
      <c r="J150" s="57"/>
    </row>
    <row r="151" spans="3:10" s="27" customFormat="1" x14ac:dyDescent="0.25">
      <c r="C151" s="57"/>
      <c r="D151" s="57"/>
      <c r="E151" s="57"/>
      <c r="F151" s="57"/>
      <c r="G151" s="57"/>
      <c r="H151" s="57"/>
      <c r="I151" s="57"/>
      <c r="J151" s="57"/>
    </row>
    <row r="152" spans="3:10" s="27" customFormat="1" x14ac:dyDescent="0.25">
      <c r="C152" s="57"/>
      <c r="D152" s="57"/>
      <c r="E152" s="57"/>
      <c r="F152" s="57"/>
      <c r="G152" s="57"/>
      <c r="H152" s="57"/>
      <c r="I152" s="57"/>
      <c r="J152" s="57"/>
    </row>
    <row r="153" spans="3:10" s="27" customFormat="1" x14ac:dyDescent="0.25">
      <c r="C153" s="57"/>
      <c r="D153" s="57"/>
      <c r="E153" s="57"/>
      <c r="F153" s="57"/>
      <c r="G153" s="57"/>
      <c r="H153" s="57"/>
      <c r="I153" s="57"/>
      <c r="J153" s="57"/>
    </row>
    <row r="154" spans="3:10" s="27" customFormat="1" x14ac:dyDescent="0.25">
      <c r="C154" s="57"/>
      <c r="D154" s="57"/>
      <c r="E154" s="57"/>
      <c r="F154" s="57"/>
      <c r="G154" s="57"/>
      <c r="H154" s="57"/>
      <c r="I154" s="57"/>
      <c r="J154" s="57"/>
    </row>
    <row r="155" spans="3:10" s="27" customFormat="1" x14ac:dyDescent="0.25">
      <c r="C155" s="57"/>
      <c r="D155" s="57"/>
      <c r="E155" s="57"/>
      <c r="F155" s="57"/>
      <c r="G155" s="57"/>
      <c r="H155" s="57"/>
      <c r="I155" s="57"/>
      <c r="J155" s="57"/>
    </row>
    <row r="156" spans="3:10" s="27" customFormat="1" x14ac:dyDescent="0.25">
      <c r="C156" s="57"/>
      <c r="D156" s="57"/>
      <c r="E156" s="57"/>
      <c r="F156" s="57"/>
      <c r="G156" s="57"/>
      <c r="H156" s="57"/>
      <c r="I156" s="57"/>
      <c r="J156" s="57"/>
    </row>
    <row r="157" spans="3:10" s="27" customFormat="1" x14ac:dyDescent="0.25">
      <c r="C157" s="57"/>
      <c r="D157" s="57"/>
      <c r="E157" s="57"/>
      <c r="F157" s="57"/>
      <c r="G157" s="57"/>
      <c r="H157" s="57"/>
      <c r="I157" s="57"/>
      <c r="J157" s="57"/>
    </row>
    <row r="158" spans="3:10" s="27" customFormat="1" x14ac:dyDescent="0.25">
      <c r="C158" s="57"/>
      <c r="D158" s="57"/>
      <c r="E158" s="57"/>
      <c r="F158" s="57"/>
      <c r="G158" s="57"/>
      <c r="H158" s="57"/>
      <c r="I158" s="57"/>
      <c r="J158" s="57"/>
    </row>
    <row r="159" spans="3:10" s="27" customFormat="1" x14ac:dyDescent="0.25">
      <c r="C159" s="57"/>
      <c r="D159" s="57"/>
      <c r="E159" s="57"/>
      <c r="F159" s="57"/>
      <c r="G159" s="57"/>
      <c r="H159" s="57"/>
      <c r="I159" s="57"/>
      <c r="J159" s="57"/>
    </row>
    <row r="160" spans="3:10" s="27" customFormat="1" x14ac:dyDescent="0.25">
      <c r="C160" s="57"/>
      <c r="D160" s="57"/>
      <c r="E160" s="57"/>
      <c r="F160" s="57"/>
      <c r="G160" s="57"/>
      <c r="H160" s="57"/>
      <c r="I160" s="57"/>
      <c r="J160" s="57"/>
    </row>
    <row r="161" spans="3:10" s="27" customFormat="1" x14ac:dyDescent="0.25">
      <c r="C161" s="57"/>
      <c r="D161" s="57"/>
      <c r="E161" s="57"/>
      <c r="F161" s="57"/>
      <c r="G161" s="57"/>
      <c r="H161" s="57"/>
      <c r="I161" s="57"/>
      <c r="J161" s="57"/>
    </row>
    <row r="162" spans="3:10" s="27" customFormat="1" x14ac:dyDescent="0.25">
      <c r="C162" s="57"/>
      <c r="D162" s="57"/>
      <c r="E162" s="57"/>
      <c r="F162" s="57"/>
      <c r="G162" s="57"/>
      <c r="H162" s="57"/>
      <c r="I162" s="57"/>
      <c r="J162" s="57"/>
    </row>
    <row r="163" spans="3:10" s="27" customFormat="1" x14ac:dyDescent="0.25">
      <c r="C163" s="57"/>
      <c r="D163" s="57"/>
      <c r="E163" s="57"/>
      <c r="F163" s="57"/>
      <c r="G163" s="57"/>
      <c r="H163" s="57"/>
      <c r="I163" s="57"/>
      <c r="J163" s="57"/>
    </row>
    <row r="164" spans="3:10" s="27" customFormat="1" x14ac:dyDescent="0.25">
      <c r="C164" s="57"/>
      <c r="D164" s="57"/>
      <c r="E164" s="57"/>
      <c r="F164" s="57"/>
      <c r="G164" s="57"/>
      <c r="H164" s="57"/>
      <c r="I164" s="57"/>
      <c r="J164" s="57"/>
    </row>
    <row r="165" spans="3:10" s="27" customFormat="1" x14ac:dyDescent="0.25">
      <c r="C165" s="57"/>
      <c r="D165" s="57"/>
      <c r="E165" s="57"/>
      <c r="F165" s="57"/>
      <c r="G165" s="57"/>
      <c r="H165" s="57"/>
      <c r="I165" s="57"/>
      <c r="J165" s="57"/>
    </row>
    <row r="166" spans="3:10" s="27" customFormat="1" x14ac:dyDescent="0.25">
      <c r="C166" s="57"/>
      <c r="D166" s="57"/>
      <c r="E166" s="57"/>
      <c r="F166" s="57"/>
      <c r="G166" s="57"/>
      <c r="H166" s="57"/>
      <c r="I166" s="57"/>
      <c r="J166" s="57"/>
    </row>
    <row r="167" spans="3:10" s="27" customFormat="1" x14ac:dyDescent="0.25">
      <c r="C167" s="57"/>
      <c r="D167" s="57"/>
      <c r="E167" s="57"/>
      <c r="F167" s="57"/>
      <c r="G167" s="57"/>
      <c r="H167" s="57"/>
      <c r="I167" s="57"/>
      <c r="J167" s="57"/>
    </row>
    <row r="168" spans="3:10" s="27" customFormat="1" x14ac:dyDescent="0.25">
      <c r="C168" s="57"/>
      <c r="D168" s="57"/>
      <c r="E168" s="57"/>
      <c r="F168" s="57"/>
      <c r="G168" s="57"/>
      <c r="H168" s="57"/>
      <c r="I168" s="57"/>
      <c r="J168" s="57"/>
    </row>
    <row r="169" spans="3:10" s="27" customFormat="1" x14ac:dyDescent="0.25">
      <c r="C169" s="57"/>
      <c r="D169" s="57"/>
      <c r="E169" s="57"/>
      <c r="F169" s="57"/>
      <c r="G169" s="57"/>
      <c r="H169" s="57"/>
      <c r="I169" s="57"/>
      <c r="J169" s="57"/>
    </row>
    <row r="170" spans="3:10" s="27" customFormat="1" x14ac:dyDescent="0.25">
      <c r="C170" s="57"/>
      <c r="D170" s="57"/>
      <c r="E170" s="57"/>
      <c r="F170" s="57"/>
      <c r="G170" s="57"/>
      <c r="H170" s="57"/>
      <c r="I170" s="57"/>
      <c r="J170" s="57"/>
    </row>
    <row r="171" spans="3:10" s="27" customFormat="1" x14ac:dyDescent="0.25">
      <c r="C171" s="57"/>
      <c r="D171" s="57"/>
      <c r="E171" s="57"/>
      <c r="F171" s="57"/>
      <c r="G171" s="57"/>
      <c r="H171" s="57"/>
      <c r="I171" s="57"/>
      <c r="J171" s="57"/>
    </row>
    <row r="172" spans="3:10" s="27" customFormat="1" x14ac:dyDescent="0.25">
      <c r="C172" s="57"/>
      <c r="D172" s="57"/>
      <c r="E172" s="57"/>
      <c r="F172" s="57"/>
      <c r="G172" s="57"/>
      <c r="H172" s="57"/>
      <c r="I172" s="57"/>
      <c r="J172" s="57"/>
    </row>
    <row r="173" spans="3:10" s="27" customFormat="1" x14ac:dyDescent="0.25">
      <c r="C173" s="57"/>
      <c r="D173" s="57"/>
      <c r="E173" s="57"/>
      <c r="F173" s="57"/>
      <c r="G173" s="57"/>
      <c r="H173" s="57"/>
      <c r="I173" s="57"/>
      <c r="J173" s="57"/>
    </row>
    <row r="174" spans="3:10" s="27" customFormat="1" x14ac:dyDescent="0.25">
      <c r="C174" s="57"/>
      <c r="D174" s="57"/>
      <c r="E174" s="57"/>
      <c r="F174" s="57"/>
      <c r="G174" s="57"/>
      <c r="H174" s="57"/>
      <c r="I174" s="57"/>
      <c r="J174" s="57"/>
    </row>
    <row r="175" spans="3:10" s="27" customFormat="1" x14ac:dyDescent="0.25">
      <c r="C175" s="57"/>
      <c r="D175" s="57"/>
      <c r="E175" s="57"/>
      <c r="F175" s="57"/>
      <c r="G175" s="57"/>
      <c r="H175" s="57"/>
      <c r="I175" s="57"/>
      <c r="J175" s="57"/>
    </row>
    <row r="176" spans="3:10" s="27" customFormat="1" x14ac:dyDescent="0.25">
      <c r="C176" s="57"/>
      <c r="D176" s="57"/>
      <c r="E176" s="57"/>
      <c r="F176" s="57"/>
      <c r="G176" s="57"/>
      <c r="H176" s="57"/>
      <c r="I176" s="57"/>
      <c r="J176" s="57"/>
    </row>
    <row r="177" spans="3:10" s="27" customFormat="1" x14ac:dyDescent="0.25">
      <c r="C177" s="57"/>
      <c r="D177" s="57"/>
      <c r="E177" s="57"/>
      <c r="F177" s="57"/>
      <c r="G177" s="57"/>
      <c r="H177" s="57"/>
      <c r="I177" s="57"/>
      <c r="J177" s="57"/>
    </row>
    <row r="178" spans="3:10" s="27" customFormat="1" x14ac:dyDescent="0.25">
      <c r="C178" s="57"/>
      <c r="D178" s="57"/>
      <c r="E178" s="57"/>
      <c r="F178" s="57"/>
      <c r="G178" s="57"/>
      <c r="H178" s="57"/>
      <c r="I178" s="57"/>
      <c r="J178" s="57"/>
    </row>
    <row r="179" spans="3:10" s="27" customFormat="1" x14ac:dyDescent="0.25">
      <c r="C179" s="57"/>
      <c r="D179" s="57"/>
      <c r="E179" s="57"/>
      <c r="F179" s="57"/>
      <c r="G179" s="57"/>
      <c r="H179" s="57"/>
      <c r="I179" s="57"/>
      <c r="J179" s="57"/>
    </row>
    <row r="180" spans="3:10" s="27" customFormat="1" x14ac:dyDescent="0.25">
      <c r="C180" s="57"/>
      <c r="D180" s="57"/>
      <c r="E180" s="57"/>
      <c r="F180" s="57"/>
      <c r="G180" s="57"/>
      <c r="H180" s="57"/>
      <c r="I180" s="57"/>
      <c r="J180" s="57"/>
    </row>
    <row r="181" spans="3:10" s="27" customFormat="1" x14ac:dyDescent="0.25">
      <c r="C181" s="57"/>
      <c r="D181" s="57"/>
      <c r="E181" s="57"/>
      <c r="F181" s="57"/>
      <c r="G181" s="57"/>
      <c r="H181" s="57"/>
      <c r="I181" s="57"/>
      <c r="J181" s="57"/>
    </row>
  </sheetData>
  <mergeCells count="2">
    <mergeCell ref="D5:E5"/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59C4-A8D9-41DA-97A2-483D6D433BE1}">
  <dimension ref="A1:P91"/>
  <sheetViews>
    <sheetView showGridLines="0" showZeros="0" zoomScaleNormal="100" workbookViewId="0">
      <selection activeCell="F87" sqref="F87"/>
    </sheetView>
  </sheetViews>
  <sheetFormatPr baseColWidth="10" defaultRowHeight="15" x14ac:dyDescent="0.2"/>
  <cols>
    <col min="1" max="1" width="6.85546875" style="93" bestFit="1" customWidth="1"/>
    <col min="2" max="2" width="19" style="93" customWidth="1"/>
    <col min="3" max="3" width="4.42578125" style="93" bestFit="1" customWidth="1"/>
    <col min="4" max="14" width="11.28515625" style="93" customWidth="1"/>
    <col min="15" max="25" width="10.140625" style="93" customWidth="1"/>
    <col min="26" max="26" width="8.7109375" style="93" customWidth="1"/>
    <col min="27" max="28" width="9.5703125" style="93" customWidth="1"/>
    <col min="29" max="29" width="11.7109375" style="93" customWidth="1"/>
    <col min="30" max="16384" width="11.42578125" style="93"/>
  </cols>
  <sheetData>
    <row r="1" spans="1:15" ht="15.75" x14ac:dyDescent="0.25">
      <c r="A1" s="88" t="s">
        <v>156</v>
      </c>
      <c r="C1" s="27" t="s">
        <v>124</v>
      </c>
    </row>
    <row r="2" spans="1:15" ht="15.75" x14ac:dyDescent="0.25">
      <c r="A2" s="88"/>
    </row>
    <row r="3" spans="1:15" s="27" customFormat="1" ht="15.75" x14ac:dyDescent="0.25">
      <c r="A3" s="27" t="s">
        <v>17</v>
      </c>
      <c r="C3" s="27" t="s">
        <v>131</v>
      </c>
    </row>
    <row r="4" spans="1:15" s="27" customFormat="1" ht="15.75" x14ac:dyDescent="0.25">
      <c r="A4" s="146" t="s">
        <v>82</v>
      </c>
      <c r="B4" s="148" t="s">
        <v>83</v>
      </c>
      <c r="C4" s="221" t="s">
        <v>78</v>
      </c>
      <c r="D4" s="168">
        <v>2060</v>
      </c>
      <c r="E4" s="168">
        <v>2380</v>
      </c>
      <c r="F4" s="168">
        <v>2600</v>
      </c>
      <c r="G4" s="168">
        <v>2770</v>
      </c>
      <c r="H4" s="168">
        <v>2780</v>
      </c>
      <c r="I4" s="168">
        <v>2940</v>
      </c>
      <c r="J4" s="168">
        <v>5000</v>
      </c>
      <c r="K4" s="168">
        <v>5050</v>
      </c>
      <c r="L4" s="168">
        <v>5400</v>
      </c>
      <c r="M4" s="168">
        <v>7000</v>
      </c>
      <c r="N4" s="168">
        <v>8100</v>
      </c>
      <c r="O4" s="168" t="s">
        <v>84</v>
      </c>
    </row>
    <row r="5" spans="1:15" s="27" customFormat="1" ht="15.75" customHeight="1" x14ac:dyDescent="0.25">
      <c r="A5" s="94"/>
      <c r="B5" s="95"/>
      <c r="C5" s="222"/>
      <c r="D5" s="133" t="s">
        <v>97</v>
      </c>
      <c r="E5" s="133" t="s">
        <v>142</v>
      </c>
      <c r="F5" s="133" t="s">
        <v>144</v>
      </c>
      <c r="G5" s="133" t="s">
        <v>146</v>
      </c>
      <c r="H5" s="133" t="s">
        <v>149</v>
      </c>
      <c r="I5" s="133" t="s">
        <v>150</v>
      </c>
      <c r="J5" s="133" t="s">
        <v>50</v>
      </c>
      <c r="K5" s="133" t="s">
        <v>60</v>
      </c>
      <c r="L5" s="133" t="s">
        <v>151</v>
      </c>
      <c r="M5" s="133" t="s">
        <v>152</v>
      </c>
      <c r="N5" s="133" t="s">
        <v>154</v>
      </c>
      <c r="O5" s="133"/>
    </row>
    <row r="6" spans="1:15" s="27" customFormat="1" ht="15.75" x14ac:dyDescent="0.25">
      <c r="A6" s="165"/>
      <c r="B6" s="166"/>
      <c r="C6" s="222"/>
      <c r="D6" s="133"/>
      <c r="E6" s="133" t="s">
        <v>143</v>
      </c>
      <c r="F6" s="133" t="s">
        <v>145</v>
      </c>
      <c r="G6" s="133" t="s">
        <v>147</v>
      </c>
      <c r="H6" s="133" t="s">
        <v>147</v>
      </c>
      <c r="I6" s="133" t="s">
        <v>80</v>
      </c>
      <c r="J6" s="133"/>
      <c r="K6" s="133"/>
      <c r="L6" s="133" t="s">
        <v>81</v>
      </c>
      <c r="M6" s="133" t="s">
        <v>153</v>
      </c>
      <c r="N6" s="133" t="s">
        <v>153</v>
      </c>
      <c r="O6" s="133"/>
    </row>
    <row r="7" spans="1:15" s="27" customFormat="1" ht="15.75" x14ac:dyDescent="0.25">
      <c r="A7" s="164"/>
      <c r="B7" s="29"/>
      <c r="C7" s="223"/>
      <c r="D7" s="167"/>
      <c r="E7" s="167"/>
      <c r="F7" s="167"/>
      <c r="G7" s="167" t="s">
        <v>148</v>
      </c>
      <c r="H7" s="167" t="s">
        <v>148</v>
      </c>
      <c r="I7" s="167"/>
      <c r="J7" s="167"/>
      <c r="K7" s="167"/>
      <c r="L7" s="167"/>
      <c r="M7" s="167"/>
      <c r="N7" s="167"/>
      <c r="O7" s="167"/>
    </row>
    <row r="8" spans="1:15" s="27" customFormat="1" ht="15.75" x14ac:dyDescent="0.25">
      <c r="A8" s="98"/>
      <c r="B8" s="99" t="s">
        <v>85</v>
      </c>
      <c r="C8" s="163">
        <v>1</v>
      </c>
      <c r="D8" s="35">
        <v>425000</v>
      </c>
      <c r="E8" s="35">
        <v>-226000</v>
      </c>
      <c r="F8" s="35"/>
      <c r="G8" s="35">
        <v>-12070</v>
      </c>
      <c r="H8" s="35">
        <v>-14755</v>
      </c>
      <c r="I8" s="35">
        <v>-104640</v>
      </c>
      <c r="J8" s="35">
        <v>872000</v>
      </c>
      <c r="K8" s="35">
        <v>104640</v>
      </c>
      <c r="L8" s="35">
        <v>140805</v>
      </c>
      <c r="M8" s="35">
        <v>54000</v>
      </c>
      <c r="N8" s="35">
        <v>43400</v>
      </c>
      <c r="O8" s="35"/>
    </row>
    <row r="9" spans="1:15" s="27" customFormat="1" ht="15.75" x14ac:dyDescent="0.25">
      <c r="A9" s="100">
        <v>43802</v>
      </c>
      <c r="B9" s="101" t="s">
        <v>86</v>
      </c>
      <c r="C9" s="102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>
        <f t="shared" ref="O9:O18" si="0">SUM(D9:N9)</f>
        <v>0</v>
      </c>
    </row>
    <row r="10" spans="1:15" s="27" customFormat="1" ht="15.75" x14ac:dyDescent="0.25">
      <c r="A10" s="100">
        <v>45641</v>
      </c>
      <c r="B10" s="101" t="s">
        <v>50</v>
      </c>
      <c r="C10" s="102">
        <v>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f t="shared" si="0"/>
        <v>0</v>
      </c>
    </row>
    <row r="11" spans="1:15" s="27" customFormat="1" ht="15.75" x14ac:dyDescent="0.25">
      <c r="A11" s="103">
        <v>45641</v>
      </c>
      <c r="B11" s="101" t="s">
        <v>51</v>
      </c>
      <c r="C11" s="102">
        <v>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f t="shared" si="0"/>
        <v>0</v>
      </c>
    </row>
    <row r="12" spans="1:15" s="27" customFormat="1" ht="15.75" x14ac:dyDescent="0.25">
      <c r="A12" s="100">
        <v>43814</v>
      </c>
      <c r="B12" s="101" t="s">
        <v>60</v>
      </c>
      <c r="C12" s="102">
        <v>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f t="shared" si="0"/>
        <v>0</v>
      </c>
    </row>
    <row r="13" spans="1:15" s="27" customFormat="1" ht="15.75" x14ac:dyDescent="0.25">
      <c r="A13" s="100" t="s">
        <v>87</v>
      </c>
      <c r="B13" s="101" t="s">
        <v>88</v>
      </c>
      <c r="C13" s="102">
        <v>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f t="shared" si="0"/>
        <v>0</v>
      </c>
    </row>
    <row r="14" spans="1:15" s="27" customFormat="1" ht="15.75" x14ac:dyDescent="0.25">
      <c r="A14" s="100" t="s">
        <v>87</v>
      </c>
      <c r="B14" s="101" t="s">
        <v>125</v>
      </c>
      <c r="C14" s="102">
        <v>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 t="shared" si="0"/>
        <v>0</v>
      </c>
    </row>
    <row r="15" spans="1:15" s="27" customFormat="1" ht="15.75" x14ac:dyDescent="0.25">
      <c r="A15" s="100">
        <v>43819</v>
      </c>
      <c r="B15" s="101" t="s">
        <v>89</v>
      </c>
      <c r="C15" s="102">
        <v>8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f t="shared" si="0"/>
        <v>0</v>
      </c>
    </row>
    <row r="16" spans="1:15" s="27" customFormat="1" ht="15.75" x14ac:dyDescent="0.25">
      <c r="A16" s="100">
        <v>45657</v>
      </c>
      <c r="B16" s="101" t="s">
        <v>90</v>
      </c>
      <c r="C16" s="102">
        <v>9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f t="shared" si="0"/>
        <v>0</v>
      </c>
    </row>
    <row r="17" spans="1:15" s="27" customFormat="1" ht="15.75" x14ac:dyDescent="0.25">
      <c r="A17" s="100" t="s">
        <v>91</v>
      </c>
      <c r="B17" s="104" t="s">
        <v>92</v>
      </c>
      <c r="C17" s="102">
        <v>10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f t="shared" si="0"/>
        <v>0</v>
      </c>
    </row>
    <row r="18" spans="1:15" s="27" customFormat="1" ht="15.75" x14ac:dyDescent="0.25">
      <c r="A18" s="100">
        <v>45657</v>
      </c>
      <c r="B18" s="104" t="s">
        <v>93</v>
      </c>
      <c r="C18" s="102">
        <v>11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>
        <f t="shared" si="0"/>
        <v>0</v>
      </c>
    </row>
    <row r="19" spans="1:15" s="51" customFormat="1" ht="20.25" x14ac:dyDescent="0.3">
      <c r="A19" s="105"/>
      <c r="B19" s="49" t="s">
        <v>1</v>
      </c>
      <c r="C19" s="106">
        <v>12</v>
      </c>
      <c r="D19" s="170">
        <f>SUM(D8:D18)</f>
        <v>425000</v>
      </c>
      <c r="E19" s="170">
        <f t="shared" ref="E19:N19" si="1">SUM(E8:E18)</f>
        <v>-226000</v>
      </c>
      <c r="F19" s="170">
        <f t="shared" si="1"/>
        <v>0</v>
      </c>
      <c r="G19" s="170">
        <f t="shared" si="1"/>
        <v>-12070</v>
      </c>
      <c r="H19" s="170">
        <f t="shared" si="1"/>
        <v>-14755</v>
      </c>
      <c r="I19" s="170">
        <f t="shared" si="1"/>
        <v>-104640</v>
      </c>
      <c r="J19" s="170">
        <f t="shared" si="1"/>
        <v>872000</v>
      </c>
      <c r="K19" s="170">
        <f t="shared" si="1"/>
        <v>104640</v>
      </c>
      <c r="L19" s="170">
        <f t="shared" si="1"/>
        <v>140805</v>
      </c>
      <c r="M19" s="170">
        <f t="shared" si="1"/>
        <v>54000</v>
      </c>
      <c r="N19" s="170">
        <f t="shared" si="1"/>
        <v>43400</v>
      </c>
      <c r="O19" s="170"/>
    </row>
    <row r="20" spans="1:15" s="27" customFormat="1" ht="15.75" x14ac:dyDescent="0.25"/>
    <row r="21" spans="1:15" s="27" customFormat="1" ht="15.75" x14ac:dyDescent="0.25"/>
    <row r="22" spans="1:15" s="27" customFormat="1" ht="15.75" x14ac:dyDescent="0.25">
      <c r="A22" s="27" t="s">
        <v>132</v>
      </c>
    </row>
    <row r="23" spans="1:15" s="27" customFormat="1" ht="15.75" x14ac:dyDescent="0.25"/>
    <row r="24" spans="1:15" s="27" customFormat="1" ht="15.75" x14ac:dyDescent="0.25"/>
    <row r="25" spans="1:15" s="27" customFormat="1" ht="15.75" x14ac:dyDescent="0.25"/>
    <row r="26" spans="1:15" s="27" customFormat="1" ht="15.75" x14ac:dyDescent="0.25"/>
    <row r="27" spans="1:15" s="27" customFormat="1" ht="15.75" x14ac:dyDescent="0.25"/>
    <row r="28" spans="1:15" s="27" customFormat="1" ht="15.75" x14ac:dyDescent="0.25"/>
    <row r="29" spans="1:15" s="27" customFormat="1" ht="15.75" x14ac:dyDescent="0.25"/>
    <row r="30" spans="1:15" s="27" customFormat="1" ht="15.75" x14ac:dyDescent="0.25"/>
    <row r="31" spans="1:15" s="27" customFormat="1" ht="15.75" x14ac:dyDescent="0.25"/>
    <row r="32" spans="1:15" s="27" customFormat="1" ht="15.75" x14ac:dyDescent="0.25"/>
    <row r="33" spans="1:16" s="27" customFormat="1" ht="15.75" x14ac:dyDescent="0.25"/>
    <row r="34" spans="1:16" s="27" customFormat="1" ht="15.75" x14ac:dyDescent="0.25"/>
    <row r="35" spans="1:16" s="27" customFormat="1" ht="15.75" x14ac:dyDescent="0.25"/>
    <row r="36" spans="1:16" s="27" customFormat="1" ht="15.75" x14ac:dyDescent="0.25"/>
    <row r="37" spans="1:16" s="27" customFormat="1" ht="15.75" x14ac:dyDescent="0.25"/>
    <row r="38" spans="1:16" s="27" customFormat="1" ht="15.75" x14ac:dyDescent="0.25"/>
    <row r="39" spans="1:16" s="27" customFormat="1" ht="15.75" x14ac:dyDescent="0.25"/>
    <row r="40" spans="1:16" s="27" customFormat="1" ht="15.75" x14ac:dyDescent="0.25"/>
    <row r="41" spans="1:16" s="27" customFormat="1" ht="15.75" x14ac:dyDescent="0.25"/>
    <row r="42" spans="1:16" s="27" customFormat="1" ht="15.75" x14ac:dyDescent="0.25"/>
    <row r="43" spans="1:16" s="27" customFormat="1" ht="15.75" x14ac:dyDescent="0.25"/>
    <row r="44" spans="1:16" s="27" customFormat="1" ht="15.75" x14ac:dyDescent="0.25"/>
    <row r="45" spans="1:16" s="27" customFormat="1" ht="15.75" x14ac:dyDescent="0.25"/>
    <row r="46" spans="1:16" s="27" customFormat="1" ht="15.75" x14ac:dyDescent="0.25"/>
    <row r="47" spans="1:16" s="27" customFormat="1" ht="15.75" x14ac:dyDescent="0.25">
      <c r="A47" s="27" t="s">
        <v>58</v>
      </c>
    </row>
    <row r="48" spans="1:16" s="27" customFormat="1" ht="15.75" x14ac:dyDescent="0.25">
      <c r="A48" s="84" t="s">
        <v>107</v>
      </c>
      <c r="B48" s="108" t="s">
        <v>130</v>
      </c>
      <c r="C48" s="109"/>
      <c r="D48" s="154" t="s">
        <v>140</v>
      </c>
      <c r="E48" s="219" t="s">
        <v>2</v>
      </c>
      <c r="F48" s="220"/>
      <c r="G48" s="155" t="s">
        <v>3</v>
      </c>
      <c r="H48" s="168" t="s">
        <v>4</v>
      </c>
      <c r="L48" s="86"/>
      <c r="M48" s="224"/>
      <c r="N48" s="224"/>
      <c r="O48" s="224"/>
      <c r="P48" s="224"/>
    </row>
    <row r="49" spans="1:16" s="27" customFormat="1" ht="15.75" x14ac:dyDescent="0.25">
      <c r="A49" s="96" t="s">
        <v>108</v>
      </c>
      <c r="B49" s="85"/>
      <c r="C49" s="97"/>
      <c r="D49" s="149" t="s">
        <v>141</v>
      </c>
      <c r="E49" s="149"/>
      <c r="F49" s="150"/>
      <c r="G49" s="150"/>
      <c r="H49" s="167"/>
      <c r="L49" s="110"/>
      <c r="M49" s="110"/>
      <c r="N49" s="110"/>
      <c r="O49" s="110"/>
      <c r="P49" s="110"/>
    </row>
    <row r="50" spans="1:16" s="27" customFormat="1" ht="15.75" x14ac:dyDescent="0.25">
      <c r="A50" s="111">
        <v>1220</v>
      </c>
      <c r="B50" s="112" t="s">
        <v>43</v>
      </c>
      <c r="C50" s="113"/>
      <c r="D50" s="35">
        <v>125000</v>
      </c>
      <c r="E50" s="35"/>
      <c r="F50" s="35"/>
      <c r="G50" s="35"/>
      <c r="H50" s="35"/>
      <c r="L50" s="57"/>
      <c r="M50" s="57"/>
      <c r="N50" s="57"/>
      <c r="O50" s="57"/>
      <c r="P50" s="57"/>
    </row>
    <row r="51" spans="1:16" s="27" customFormat="1" ht="15.75" x14ac:dyDescent="0.25">
      <c r="A51" s="40">
        <v>1240</v>
      </c>
      <c r="B51" s="114" t="s">
        <v>94</v>
      </c>
      <c r="C51" s="115"/>
      <c r="D51" s="38">
        <v>78000</v>
      </c>
      <c r="E51" s="38"/>
      <c r="F51" s="38"/>
      <c r="G51" s="38"/>
      <c r="H51" s="38"/>
      <c r="L51" s="57"/>
      <c r="M51" s="57"/>
      <c r="N51" s="57"/>
      <c r="O51" s="57"/>
      <c r="P51" s="57"/>
    </row>
    <row r="52" spans="1:16" s="27" customFormat="1" ht="15.75" x14ac:dyDescent="0.25">
      <c r="A52" s="40">
        <v>1400</v>
      </c>
      <c r="B52" s="114" t="s">
        <v>19</v>
      </c>
      <c r="C52" s="115"/>
      <c r="D52" s="38">
        <v>1350000</v>
      </c>
      <c r="E52" s="38"/>
      <c r="F52" s="38"/>
      <c r="G52" s="38"/>
      <c r="H52" s="38"/>
      <c r="L52" s="57"/>
      <c r="M52" s="57"/>
      <c r="N52" s="57"/>
      <c r="O52" s="57"/>
      <c r="P52" s="57"/>
    </row>
    <row r="53" spans="1:16" s="27" customFormat="1" ht="15.75" x14ac:dyDescent="0.25">
      <c r="A53" s="40">
        <v>1500</v>
      </c>
      <c r="B53" s="114" t="s">
        <v>95</v>
      </c>
      <c r="C53" s="115"/>
      <c r="D53" s="38">
        <v>120000</v>
      </c>
      <c r="E53" s="38"/>
      <c r="F53" s="38"/>
      <c r="G53" s="38"/>
      <c r="H53" s="38"/>
      <c r="L53" s="57"/>
      <c r="M53" s="57"/>
      <c r="N53" s="57"/>
      <c r="O53" s="57"/>
      <c r="P53" s="57"/>
    </row>
    <row r="54" spans="1:16" s="27" customFormat="1" ht="15.75" x14ac:dyDescent="0.25">
      <c r="A54" s="40">
        <v>1900</v>
      </c>
      <c r="B54" s="114" t="s">
        <v>20</v>
      </c>
      <c r="C54" s="116"/>
      <c r="D54" s="38">
        <v>1000</v>
      </c>
      <c r="E54" s="38"/>
      <c r="F54" s="38"/>
      <c r="G54" s="38"/>
      <c r="H54" s="38"/>
      <c r="L54" s="57"/>
      <c r="M54" s="57"/>
      <c r="N54" s="57"/>
      <c r="O54" s="57"/>
      <c r="P54" s="57"/>
    </row>
    <row r="55" spans="1:16" s="27" customFormat="1" ht="15.75" x14ac:dyDescent="0.25">
      <c r="A55" s="40">
        <v>2050</v>
      </c>
      <c r="B55" s="114" t="s">
        <v>96</v>
      </c>
      <c r="C55" s="116"/>
      <c r="D55" s="38">
        <v>-356000</v>
      </c>
      <c r="E55" s="38"/>
      <c r="F55" s="38"/>
      <c r="G55" s="38"/>
      <c r="H55" s="38"/>
      <c r="L55" s="57"/>
      <c r="M55" s="57"/>
      <c r="N55" s="57"/>
      <c r="O55" s="57"/>
      <c r="P55" s="57"/>
    </row>
    <row r="56" spans="1:16" s="27" customFormat="1" ht="15.75" x14ac:dyDescent="0.25">
      <c r="A56" s="40">
        <v>2060</v>
      </c>
      <c r="B56" s="114" t="s">
        <v>97</v>
      </c>
      <c r="C56" s="115"/>
      <c r="D56" s="38">
        <f>D19</f>
        <v>425000</v>
      </c>
      <c r="E56" s="38"/>
      <c r="F56" s="38"/>
      <c r="G56" s="38"/>
      <c r="H56" s="38"/>
      <c r="L56" s="57"/>
      <c r="M56" s="57"/>
      <c r="N56" s="57"/>
      <c r="O56" s="57"/>
      <c r="P56" s="57"/>
    </row>
    <row r="57" spans="1:16" s="27" customFormat="1" ht="15.75" x14ac:dyDescent="0.25">
      <c r="A57" s="40">
        <v>2220</v>
      </c>
      <c r="B57" s="114" t="s">
        <v>61</v>
      </c>
      <c r="C57" s="115"/>
      <c r="D57" s="38">
        <v>-420000</v>
      </c>
      <c r="E57" s="38"/>
      <c r="F57" s="38"/>
      <c r="G57" s="38"/>
      <c r="H57" s="38"/>
      <c r="L57" s="57"/>
      <c r="M57" s="57"/>
      <c r="N57" s="57"/>
      <c r="O57" s="57"/>
      <c r="P57" s="57"/>
    </row>
    <row r="58" spans="1:16" s="27" customFormat="1" ht="15.75" x14ac:dyDescent="0.25">
      <c r="A58" s="40">
        <v>2380</v>
      </c>
      <c r="B58" s="114" t="s">
        <v>46</v>
      </c>
      <c r="C58" s="115"/>
      <c r="D58" s="38">
        <f>E19</f>
        <v>-226000</v>
      </c>
      <c r="E58" s="38"/>
      <c r="F58" s="38"/>
      <c r="G58" s="38"/>
      <c r="H58" s="38"/>
      <c r="L58" s="57"/>
      <c r="M58" s="57"/>
      <c r="N58" s="57"/>
      <c r="O58" s="57"/>
      <c r="P58" s="57"/>
    </row>
    <row r="59" spans="1:16" s="27" customFormat="1" ht="15.75" x14ac:dyDescent="0.25">
      <c r="A59" s="40">
        <v>2400</v>
      </c>
      <c r="B59" s="114" t="s">
        <v>98</v>
      </c>
      <c r="C59" s="115"/>
      <c r="D59" s="38">
        <v>-245000</v>
      </c>
      <c r="E59" s="38"/>
      <c r="F59" s="38"/>
      <c r="G59" s="38"/>
      <c r="H59" s="38"/>
      <c r="L59" s="57"/>
      <c r="M59" s="57"/>
      <c r="N59" s="57"/>
      <c r="O59" s="57"/>
      <c r="P59" s="57"/>
    </row>
    <row r="60" spans="1:16" s="27" customFormat="1" ht="15.75" x14ac:dyDescent="0.25">
      <c r="A60" s="40">
        <v>2600</v>
      </c>
      <c r="B60" s="114" t="s">
        <v>79</v>
      </c>
      <c r="C60" s="115"/>
      <c r="D60" s="38"/>
      <c r="E60" s="38"/>
      <c r="F60" s="38"/>
      <c r="G60" s="38"/>
      <c r="H60" s="38"/>
      <c r="L60" s="57"/>
      <c r="M60" s="57"/>
      <c r="N60" s="57"/>
      <c r="O60" s="57"/>
      <c r="P60" s="57"/>
    </row>
    <row r="61" spans="1:16" s="27" customFormat="1" ht="15.75" x14ac:dyDescent="0.25">
      <c r="A61" s="40">
        <v>2740</v>
      </c>
      <c r="B61" s="114" t="s">
        <v>99</v>
      </c>
      <c r="C61" s="115"/>
      <c r="D61" s="38">
        <v>-16800</v>
      </c>
      <c r="E61" s="38"/>
      <c r="F61" s="38"/>
      <c r="G61" s="38"/>
      <c r="H61" s="38"/>
      <c r="L61" s="57"/>
      <c r="M61" s="57"/>
      <c r="N61" s="57"/>
      <c r="O61" s="57"/>
      <c r="P61" s="57"/>
    </row>
    <row r="62" spans="1:16" s="27" customFormat="1" ht="15.75" x14ac:dyDescent="0.25">
      <c r="A62" s="40">
        <v>2770</v>
      </c>
      <c r="B62" s="114" t="s">
        <v>100</v>
      </c>
      <c r="C62" s="115"/>
      <c r="D62" s="38">
        <f>G19</f>
        <v>-12070</v>
      </c>
      <c r="E62" s="38"/>
      <c r="F62" s="38"/>
      <c r="G62" s="38"/>
      <c r="H62" s="38"/>
      <c r="L62" s="57"/>
      <c r="M62" s="57"/>
      <c r="N62" s="57"/>
      <c r="O62" s="57"/>
      <c r="P62" s="57"/>
    </row>
    <row r="63" spans="1:16" s="27" customFormat="1" ht="15.75" x14ac:dyDescent="0.25">
      <c r="A63" s="40">
        <v>2780</v>
      </c>
      <c r="B63" s="114" t="s">
        <v>101</v>
      </c>
      <c r="C63" s="115"/>
      <c r="D63" s="38">
        <f>H19</f>
        <v>-14755</v>
      </c>
      <c r="E63" s="38"/>
      <c r="F63" s="38"/>
      <c r="G63" s="38"/>
      <c r="H63" s="38"/>
      <c r="L63" s="57"/>
      <c r="M63" s="57"/>
      <c r="N63" s="57"/>
      <c r="O63" s="57"/>
      <c r="P63" s="57"/>
    </row>
    <row r="64" spans="1:16" s="27" customFormat="1" ht="16.5" thickBot="1" x14ac:dyDescent="0.3">
      <c r="A64" s="175">
        <v>2940</v>
      </c>
      <c r="B64" s="176" t="s">
        <v>67</v>
      </c>
      <c r="C64" s="177"/>
      <c r="D64" s="178">
        <f>I19</f>
        <v>-104640</v>
      </c>
      <c r="E64" s="178"/>
      <c r="F64" s="178"/>
      <c r="G64" s="178"/>
      <c r="H64" s="178"/>
      <c r="L64" s="57"/>
      <c r="M64" s="57"/>
      <c r="N64" s="57"/>
      <c r="O64" s="57"/>
      <c r="P64" s="57"/>
    </row>
    <row r="65" spans="1:16" s="27" customFormat="1" ht="15.75" x14ac:dyDescent="0.25">
      <c r="A65" s="111">
        <v>3000</v>
      </c>
      <c r="B65" s="172" t="s">
        <v>102</v>
      </c>
      <c r="C65" s="173"/>
      <c r="D65" s="33">
        <v>-5680000</v>
      </c>
      <c r="E65" s="33"/>
      <c r="F65" s="33"/>
      <c r="G65" s="33"/>
      <c r="H65" s="174"/>
      <c r="L65" s="57"/>
      <c r="M65" s="57"/>
      <c r="N65" s="57"/>
      <c r="O65" s="57"/>
      <c r="P65" s="57"/>
    </row>
    <row r="66" spans="1:16" ht="15.75" x14ac:dyDescent="0.25">
      <c r="A66" s="40">
        <v>4000</v>
      </c>
      <c r="B66" s="117" t="s">
        <v>28</v>
      </c>
      <c r="C66" s="115"/>
      <c r="D66" s="38">
        <v>3539800</v>
      </c>
      <c r="E66" s="38"/>
      <c r="F66" s="38"/>
      <c r="G66" s="38"/>
      <c r="H66" s="171"/>
      <c r="L66" s="57"/>
      <c r="M66" s="57"/>
      <c r="N66" s="57"/>
      <c r="O66" s="57"/>
      <c r="P66" s="57"/>
    </row>
    <row r="67" spans="1:16" ht="15.75" x14ac:dyDescent="0.25">
      <c r="A67" s="40">
        <v>5000</v>
      </c>
      <c r="B67" s="117" t="s">
        <v>50</v>
      </c>
      <c r="C67" s="115"/>
      <c r="D67" s="38">
        <f>J19</f>
        <v>872000</v>
      </c>
      <c r="E67" s="38"/>
      <c r="F67" s="38"/>
      <c r="G67" s="38"/>
      <c r="H67" s="171"/>
      <c r="L67" s="57"/>
      <c r="M67" s="57"/>
      <c r="N67" s="57"/>
      <c r="O67" s="57"/>
      <c r="P67" s="57"/>
    </row>
    <row r="68" spans="1:16" ht="15.75" x14ac:dyDescent="0.25">
      <c r="A68" s="40">
        <v>5050</v>
      </c>
      <c r="B68" s="117" t="s">
        <v>60</v>
      </c>
      <c r="C68" s="115"/>
      <c r="D68" s="38">
        <f>K19</f>
        <v>104640</v>
      </c>
      <c r="E68" s="38"/>
      <c r="F68" s="38"/>
      <c r="G68" s="38"/>
      <c r="H68" s="171"/>
      <c r="L68" s="57"/>
      <c r="M68" s="57"/>
      <c r="N68" s="57"/>
      <c r="O68" s="57"/>
      <c r="P68" s="57"/>
    </row>
    <row r="69" spans="1:16" ht="15.75" x14ac:dyDescent="0.25">
      <c r="A69" s="40">
        <v>5110</v>
      </c>
      <c r="B69" s="117" t="s">
        <v>103</v>
      </c>
      <c r="C69" s="115"/>
      <c r="D69" s="38">
        <v>22000</v>
      </c>
      <c r="E69" s="38"/>
      <c r="F69" s="38"/>
      <c r="G69" s="38"/>
      <c r="H69" s="171"/>
      <c r="L69" s="57"/>
      <c r="M69" s="57"/>
      <c r="N69" s="57"/>
      <c r="O69" s="57"/>
      <c r="P69" s="57"/>
    </row>
    <row r="70" spans="1:16" ht="15.75" x14ac:dyDescent="0.25">
      <c r="A70" s="40">
        <v>5400</v>
      </c>
      <c r="B70" s="117" t="s">
        <v>51</v>
      </c>
      <c r="C70" s="115"/>
      <c r="D70" s="38">
        <f>L19</f>
        <v>140805</v>
      </c>
      <c r="E70" s="38"/>
      <c r="F70" s="38"/>
      <c r="G70" s="38"/>
      <c r="H70" s="171"/>
      <c r="L70" s="57"/>
      <c r="M70" s="57"/>
      <c r="N70" s="57"/>
      <c r="O70" s="57"/>
      <c r="P70" s="57"/>
    </row>
    <row r="71" spans="1:16" ht="15.75" x14ac:dyDescent="0.25">
      <c r="A71" s="40">
        <v>6010</v>
      </c>
      <c r="B71" s="117" t="s">
        <v>29</v>
      </c>
      <c r="C71" s="115"/>
      <c r="D71" s="38"/>
      <c r="E71" s="38"/>
      <c r="F71" s="38"/>
      <c r="G71" s="38"/>
      <c r="H71" s="171"/>
      <c r="L71" s="57"/>
      <c r="M71" s="57"/>
      <c r="N71" s="57"/>
      <c r="O71" s="57"/>
      <c r="P71" s="57"/>
    </row>
    <row r="72" spans="1:16" ht="15.75" x14ac:dyDescent="0.25">
      <c r="A72" s="40">
        <v>6300</v>
      </c>
      <c r="B72" s="117" t="s">
        <v>30</v>
      </c>
      <c r="C72" s="115"/>
      <c r="D72" s="38">
        <f>10500*12</f>
        <v>126000</v>
      </c>
      <c r="E72" s="38"/>
      <c r="F72" s="38"/>
      <c r="G72" s="38"/>
      <c r="H72" s="171"/>
      <c r="L72" s="57"/>
      <c r="M72" s="57"/>
      <c r="N72" s="57"/>
      <c r="O72" s="57"/>
      <c r="P72" s="57"/>
    </row>
    <row r="73" spans="1:16" ht="15.75" x14ac:dyDescent="0.25">
      <c r="A73" s="40">
        <v>6800</v>
      </c>
      <c r="B73" s="117" t="s">
        <v>104</v>
      </c>
      <c r="C73" s="115"/>
      <c r="D73" s="38">
        <v>17200</v>
      </c>
      <c r="E73" s="38"/>
      <c r="F73" s="38"/>
      <c r="G73" s="38"/>
      <c r="H73" s="171"/>
      <c r="L73" s="57"/>
      <c r="M73" s="57"/>
      <c r="N73" s="57"/>
      <c r="O73" s="57"/>
      <c r="P73" s="57"/>
    </row>
    <row r="74" spans="1:16" ht="15.75" x14ac:dyDescent="0.25">
      <c r="A74" s="40">
        <v>6900</v>
      </c>
      <c r="B74" s="117" t="s">
        <v>105</v>
      </c>
      <c r="C74" s="115"/>
      <c r="D74" s="38">
        <v>12300</v>
      </c>
      <c r="E74" s="38"/>
      <c r="F74" s="38"/>
      <c r="G74" s="38"/>
      <c r="H74" s="171"/>
      <c r="L74" s="57"/>
      <c r="M74" s="57"/>
      <c r="N74" s="57"/>
      <c r="O74" s="57"/>
      <c r="P74" s="57"/>
    </row>
    <row r="75" spans="1:16" ht="15.75" x14ac:dyDescent="0.25">
      <c r="A75" s="40">
        <v>7000</v>
      </c>
      <c r="B75" s="117" t="s">
        <v>52</v>
      </c>
      <c r="C75" s="116"/>
      <c r="D75" s="38">
        <f>M19</f>
        <v>54000</v>
      </c>
      <c r="E75" s="38"/>
      <c r="F75" s="38"/>
      <c r="G75" s="38"/>
      <c r="H75" s="171"/>
      <c r="L75" s="57"/>
      <c r="M75" s="57"/>
      <c r="N75" s="57"/>
      <c r="O75" s="57"/>
      <c r="P75" s="57"/>
    </row>
    <row r="76" spans="1:16" ht="15.75" x14ac:dyDescent="0.25">
      <c r="A76" s="40">
        <v>7500</v>
      </c>
      <c r="B76" s="117" t="s">
        <v>35</v>
      </c>
      <c r="C76" s="116"/>
      <c r="D76" s="38">
        <v>25000</v>
      </c>
      <c r="E76" s="38"/>
      <c r="F76" s="38"/>
      <c r="G76" s="38"/>
      <c r="H76" s="171"/>
      <c r="L76" s="57"/>
      <c r="M76" s="57"/>
      <c r="N76" s="57"/>
      <c r="O76" s="57"/>
      <c r="P76" s="57"/>
    </row>
    <row r="77" spans="1:16" ht="15.75" x14ac:dyDescent="0.25">
      <c r="A77" s="40">
        <v>7770</v>
      </c>
      <c r="B77" s="117" t="s">
        <v>106</v>
      </c>
      <c r="C77" s="116"/>
      <c r="D77" s="38">
        <v>2560</v>
      </c>
      <c r="E77" s="38"/>
      <c r="F77" s="38"/>
      <c r="G77" s="38"/>
      <c r="H77" s="171"/>
      <c r="L77" s="57"/>
      <c r="M77" s="57"/>
      <c r="N77" s="57"/>
      <c r="O77" s="57"/>
      <c r="P77" s="57"/>
    </row>
    <row r="78" spans="1:16" ht="15.75" x14ac:dyDescent="0.25">
      <c r="A78" s="40">
        <v>7780</v>
      </c>
      <c r="B78" s="117" t="s">
        <v>36</v>
      </c>
      <c r="C78" s="116"/>
      <c r="D78" s="38">
        <v>16560</v>
      </c>
      <c r="E78" s="38"/>
      <c r="F78" s="38"/>
      <c r="G78" s="38"/>
      <c r="H78" s="171"/>
      <c r="L78" s="57"/>
      <c r="M78" s="57"/>
      <c r="N78" s="57"/>
      <c r="O78" s="57"/>
      <c r="P78" s="57"/>
    </row>
    <row r="79" spans="1:16" ht="15.75" x14ac:dyDescent="0.25">
      <c r="A79" s="40">
        <v>8100</v>
      </c>
      <c r="B79" s="117" t="s">
        <v>37</v>
      </c>
      <c r="C79" s="116"/>
      <c r="D79" s="38">
        <f>N19</f>
        <v>43400</v>
      </c>
      <c r="E79" s="38"/>
      <c r="F79" s="38"/>
      <c r="G79" s="38"/>
      <c r="H79" s="171"/>
      <c r="L79" s="57"/>
      <c r="M79" s="57"/>
      <c r="N79" s="57"/>
      <c r="O79" s="57"/>
      <c r="P79" s="57"/>
    </row>
    <row r="80" spans="1:16" ht="15.75" x14ac:dyDescent="0.25">
      <c r="A80" s="118">
        <v>8800</v>
      </c>
      <c r="B80" s="119" t="s">
        <v>3</v>
      </c>
      <c r="C80" s="120"/>
      <c r="D80" s="48"/>
      <c r="E80" s="48"/>
      <c r="F80" s="48"/>
      <c r="G80" s="48"/>
      <c r="H80" s="179"/>
      <c r="L80" s="57"/>
      <c r="M80" s="57"/>
      <c r="N80" s="57"/>
      <c r="O80" s="57"/>
      <c r="P80" s="57"/>
    </row>
    <row r="81" spans="1:16" s="107" customFormat="1" ht="20.25" x14ac:dyDescent="0.3">
      <c r="A81" s="121"/>
      <c r="B81" s="52"/>
      <c r="C81" s="122"/>
      <c r="D81" s="50">
        <f t="shared" ref="D81:H81" si="2">SUM(D50:D80)</f>
        <v>0</v>
      </c>
      <c r="E81" s="50">
        <f t="shared" si="2"/>
        <v>0</v>
      </c>
      <c r="F81" s="50">
        <f t="shared" si="2"/>
        <v>0</v>
      </c>
      <c r="G81" s="50">
        <f t="shared" si="2"/>
        <v>0</v>
      </c>
      <c r="H81" s="50">
        <f t="shared" si="2"/>
        <v>0</v>
      </c>
      <c r="L81" s="57"/>
      <c r="M81" s="57"/>
      <c r="N81" s="57"/>
      <c r="O81" s="57"/>
      <c r="P81" s="57"/>
    </row>
    <row r="82" spans="1:16" ht="15.75" x14ac:dyDescent="0.25">
      <c r="A82" s="27"/>
      <c r="B82" s="27"/>
      <c r="C82" s="27"/>
      <c r="D82" s="57">
        <f>E81-D81</f>
        <v>0</v>
      </c>
      <c r="E82" s="27"/>
      <c r="F82" s="27"/>
      <c r="G82" s="27"/>
      <c r="H82" s="27"/>
      <c r="I82" s="27"/>
      <c r="J82" s="27"/>
      <c r="K82" s="27"/>
      <c r="L82" s="27"/>
      <c r="M82" s="27"/>
    </row>
    <row r="83" spans="1:16" ht="15.75" x14ac:dyDescent="0.25">
      <c r="A83" s="145" t="s">
        <v>66</v>
      </c>
      <c r="B83" s="27" t="s">
        <v>133</v>
      </c>
      <c r="C83" s="27"/>
      <c r="D83" s="57">
        <v>356000</v>
      </c>
      <c r="E83" s="27"/>
      <c r="F83" s="27"/>
      <c r="G83" s="27"/>
      <c r="H83" s="27"/>
      <c r="I83" s="27"/>
      <c r="J83" s="27"/>
      <c r="K83" s="27"/>
      <c r="L83" s="27"/>
      <c r="M83" s="27"/>
    </row>
    <row r="84" spans="1:16" ht="15.75" x14ac:dyDescent="0.25">
      <c r="A84" s="90" t="s">
        <v>112</v>
      </c>
      <c r="B84" s="27" t="s">
        <v>134</v>
      </c>
      <c r="C84" s="27"/>
      <c r="D84" s="44">
        <f>M80</f>
        <v>0</v>
      </c>
      <c r="E84" s="27"/>
      <c r="F84" s="27"/>
      <c r="G84" s="27"/>
      <c r="H84" s="27"/>
      <c r="I84" s="27"/>
      <c r="J84" s="27"/>
      <c r="K84" s="27"/>
      <c r="L84" s="27"/>
      <c r="M84" s="27"/>
    </row>
    <row r="85" spans="1:16" ht="15.75" x14ac:dyDescent="0.25">
      <c r="A85" s="144" t="s">
        <v>135</v>
      </c>
      <c r="B85" s="27" t="s">
        <v>136</v>
      </c>
      <c r="C85" s="27"/>
      <c r="D85" s="5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1:16" s="107" customFormat="1" ht="20.25" x14ac:dyDescent="0.3">
      <c r="A86" s="90" t="s">
        <v>64</v>
      </c>
      <c r="B86" s="27" t="s">
        <v>137</v>
      </c>
      <c r="C86" s="27"/>
      <c r="D86" s="58"/>
      <c r="E86" s="27"/>
      <c r="F86" s="27"/>
      <c r="G86" s="27"/>
      <c r="H86" s="27"/>
      <c r="I86" s="27"/>
      <c r="J86" s="27"/>
      <c r="K86" s="27"/>
      <c r="L86" s="27"/>
      <c r="M86" s="27"/>
      <c r="N86" s="51"/>
      <c r="O86" s="51"/>
    </row>
    <row r="87" spans="1:16" ht="15.75" x14ac:dyDescent="0.25">
      <c r="A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1:16" ht="15.7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1:16" ht="15.7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1:16" ht="15.7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1:16" ht="15.7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</sheetData>
  <mergeCells count="4">
    <mergeCell ref="C4:C7"/>
    <mergeCell ref="E48:F48"/>
    <mergeCell ref="M48:N48"/>
    <mergeCell ref="O48:P48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portrait" horizontalDpi="300" verticalDpi="300" r:id="rId1"/>
  <headerFooter alignWithMargins="0">
    <oddHeader>&amp;COppgave 11.2 - reglene fra 2025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B5B-7AD6-4D41-990A-1ED33F2A18B1}">
  <dimension ref="A1:K189"/>
  <sheetViews>
    <sheetView showGridLines="0" showZeros="0" workbookViewId="0">
      <selection activeCell="I7" sqref="I7"/>
    </sheetView>
  </sheetViews>
  <sheetFormatPr baseColWidth="10" defaultRowHeight="12.75" x14ac:dyDescent="0.2"/>
  <cols>
    <col min="1" max="1" width="6.5703125" style="124" customWidth="1"/>
    <col min="2" max="2" width="21.85546875" style="124" bestFit="1" customWidth="1"/>
    <col min="3" max="10" width="10.7109375" style="130" customWidth="1"/>
    <col min="11" max="11" width="11.42578125" style="83"/>
    <col min="12" max="16384" width="11.42578125" style="124"/>
  </cols>
  <sheetData>
    <row r="1" spans="1:11" s="27" customFormat="1" ht="15.75" x14ac:dyDescent="0.25">
      <c r="A1" s="88" t="s">
        <v>159</v>
      </c>
      <c r="C1" s="57"/>
      <c r="D1" s="57"/>
      <c r="E1" s="57"/>
      <c r="F1" s="57"/>
      <c r="G1" s="57"/>
      <c r="H1" s="57"/>
      <c r="I1" s="57"/>
      <c r="J1" s="57"/>
    </row>
    <row r="2" spans="1:11" s="27" customFormat="1" ht="15.75" x14ac:dyDescent="0.25">
      <c r="C2" s="57"/>
      <c r="D2" s="57"/>
      <c r="E2" s="57"/>
      <c r="F2" s="57"/>
      <c r="G2" s="57"/>
      <c r="H2" s="57"/>
      <c r="I2" s="57"/>
      <c r="J2" s="57"/>
    </row>
    <row r="3" spans="1:11" ht="15.75" x14ac:dyDescent="0.25">
      <c r="A3" s="123" t="s">
        <v>107</v>
      </c>
      <c r="B3" s="151" t="s">
        <v>130</v>
      </c>
      <c r="C3" s="219" t="s">
        <v>1</v>
      </c>
      <c r="D3" s="220"/>
      <c r="E3" s="219" t="s">
        <v>2</v>
      </c>
      <c r="F3" s="220"/>
      <c r="G3" s="181"/>
      <c r="H3" s="180"/>
    </row>
    <row r="4" spans="1:11" ht="15.75" x14ac:dyDescent="0.25">
      <c r="A4" s="125" t="s">
        <v>108</v>
      </c>
      <c r="B4" s="152"/>
      <c r="C4" s="149"/>
      <c r="D4" s="150"/>
      <c r="E4" s="149"/>
      <c r="F4" s="150"/>
      <c r="G4" s="182"/>
      <c r="H4" s="183"/>
    </row>
    <row r="5" spans="1:11" ht="15.75" x14ac:dyDescent="0.25">
      <c r="A5" s="111">
        <v>1220</v>
      </c>
      <c r="B5" s="112" t="s">
        <v>116</v>
      </c>
      <c r="C5" s="33">
        <v>500000</v>
      </c>
      <c r="D5" s="33"/>
      <c r="E5" s="33"/>
      <c r="F5" s="33"/>
      <c r="G5" s="35"/>
      <c r="H5" s="159"/>
    </row>
    <row r="6" spans="1:11" ht="15.75" x14ac:dyDescent="0.25">
      <c r="A6" s="111">
        <v>1240</v>
      </c>
      <c r="B6" s="112" t="s">
        <v>44</v>
      </c>
      <c r="C6" s="33">
        <v>90000</v>
      </c>
      <c r="D6" s="33"/>
      <c r="E6" s="33"/>
      <c r="F6" s="33"/>
      <c r="G6" s="38"/>
      <c r="H6" s="160"/>
    </row>
    <row r="7" spans="1:11" s="27" customFormat="1" ht="15.75" x14ac:dyDescent="0.25">
      <c r="A7" s="40">
        <v>1400</v>
      </c>
      <c r="B7" s="114" t="s">
        <v>19</v>
      </c>
      <c r="C7" s="38">
        <v>446000</v>
      </c>
      <c r="D7" s="38"/>
      <c r="E7" s="38"/>
      <c r="F7" s="38"/>
      <c r="G7" s="169"/>
      <c r="H7" s="160"/>
      <c r="K7" s="83"/>
    </row>
    <row r="8" spans="1:11" s="27" customFormat="1" ht="15.75" x14ac:dyDescent="0.25">
      <c r="A8" s="40">
        <v>1500</v>
      </c>
      <c r="B8" s="114" t="s">
        <v>95</v>
      </c>
      <c r="C8" s="38">
        <v>106300</v>
      </c>
      <c r="D8" s="38"/>
      <c r="E8" s="38"/>
      <c r="F8" s="38"/>
      <c r="G8" s="169"/>
      <c r="H8" s="160"/>
      <c r="K8" s="83"/>
    </row>
    <row r="9" spans="1:11" s="27" customFormat="1" ht="15.75" x14ac:dyDescent="0.25">
      <c r="A9" s="40">
        <v>1900</v>
      </c>
      <c r="B9" s="114" t="s">
        <v>20</v>
      </c>
      <c r="C9" s="38">
        <v>400</v>
      </c>
      <c r="D9" s="38"/>
      <c r="E9" s="38"/>
      <c r="F9" s="38"/>
      <c r="G9" s="169"/>
      <c r="H9" s="160"/>
      <c r="K9" s="83"/>
    </row>
    <row r="10" spans="1:11" s="27" customFormat="1" ht="15.75" x14ac:dyDescent="0.25">
      <c r="A10" s="40">
        <v>1920</v>
      </c>
      <c r="B10" s="114" t="s">
        <v>117</v>
      </c>
      <c r="C10" s="38">
        <v>325600</v>
      </c>
      <c r="D10" s="38"/>
      <c r="E10" s="38"/>
      <c r="F10" s="38"/>
      <c r="G10" s="169"/>
      <c r="H10" s="160"/>
      <c r="K10" s="83"/>
    </row>
    <row r="11" spans="1:11" s="27" customFormat="1" ht="15.75" x14ac:dyDescent="0.25">
      <c r="A11" s="40">
        <v>2050</v>
      </c>
      <c r="B11" s="114" t="s">
        <v>96</v>
      </c>
      <c r="C11" s="38">
        <v>-200600</v>
      </c>
      <c r="D11" s="38"/>
      <c r="E11" s="38"/>
      <c r="F11" s="38"/>
      <c r="G11" s="169"/>
      <c r="H11" s="160"/>
      <c r="K11" s="83"/>
    </row>
    <row r="12" spans="1:11" s="27" customFormat="1" ht="15.75" x14ac:dyDescent="0.25">
      <c r="A12" s="40">
        <v>2060</v>
      </c>
      <c r="B12" s="114" t="s">
        <v>97</v>
      </c>
      <c r="C12" s="38">
        <v>435000</v>
      </c>
      <c r="D12" s="38"/>
      <c r="E12" s="38"/>
      <c r="F12" s="38"/>
      <c r="G12" s="169"/>
      <c r="H12" s="160"/>
      <c r="K12" s="83"/>
    </row>
    <row r="13" spans="1:11" s="27" customFormat="1" ht="15.75" x14ac:dyDescent="0.25">
      <c r="A13" s="40">
        <v>2220</v>
      </c>
      <c r="B13" s="114" t="s">
        <v>61</v>
      </c>
      <c r="C13" s="38">
        <v>-540000</v>
      </c>
      <c r="D13" s="38"/>
      <c r="E13" s="38"/>
      <c r="F13" s="38"/>
      <c r="G13" s="169"/>
      <c r="H13" s="160"/>
      <c r="K13" s="83"/>
    </row>
    <row r="14" spans="1:11" s="27" customFormat="1" ht="15.75" x14ac:dyDescent="0.25">
      <c r="A14" s="127">
        <v>2400</v>
      </c>
      <c r="B14" s="114" t="s">
        <v>98</v>
      </c>
      <c r="C14" s="38">
        <v>-298000</v>
      </c>
      <c r="D14" s="38"/>
      <c r="E14" s="38"/>
      <c r="F14" s="38"/>
      <c r="G14" s="169"/>
      <c r="H14" s="160"/>
      <c r="K14" s="83"/>
    </row>
    <row r="15" spans="1:11" s="27" customFormat="1" ht="15.75" x14ac:dyDescent="0.25">
      <c r="A15" s="133">
        <v>2600</v>
      </c>
      <c r="B15" s="114" t="s">
        <v>47</v>
      </c>
      <c r="C15" s="38"/>
      <c r="D15" s="38"/>
      <c r="E15" s="38"/>
      <c r="F15" s="38"/>
      <c r="G15" s="169"/>
      <c r="H15" s="160"/>
      <c r="K15" s="83"/>
    </row>
    <row r="16" spans="1:11" s="27" customFormat="1" ht="15.75" x14ac:dyDescent="0.25">
      <c r="A16" s="40">
        <v>2740</v>
      </c>
      <c r="B16" s="114" t="s">
        <v>99</v>
      </c>
      <c r="C16" s="38">
        <v>-68100</v>
      </c>
      <c r="D16" s="38"/>
      <c r="E16" s="38"/>
      <c r="F16" s="38"/>
      <c r="G16" s="169"/>
      <c r="H16" s="160"/>
      <c r="K16" s="83"/>
    </row>
    <row r="17" spans="1:11" s="27" customFormat="1" ht="15.75" x14ac:dyDescent="0.25">
      <c r="A17" s="40">
        <v>2770</v>
      </c>
      <c r="B17" s="114" t="s">
        <v>118</v>
      </c>
      <c r="C17" s="38">
        <v>-33100</v>
      </c>
      <c r="D17" s="38"/>
      <c r="E17" s="38"/>
      <c r="F17" s="38"/>
      <c r="G17" s="169"/>
      <c r="H17" s="160"/>
      <c r="K17" s="83"/>
    </row>
    <row r="18" spans="1:11" s="27" customFormat="1" ht="15.75" x14ac:dyDescent="0.25">
      <c r="A18" s="40">
        <v>2780</v>
      </c>
      <c r="B18" s="114" t="s">
        <v>119</v>
      </c>
      <c r="C18" s="38">
        <v>-20022</v>
      </c>
      <c r="D18" s="38"/>
      <c r="E18" s="38"/>
      <c r="F18" s="38"/>
      <c r="G18" s="169"/>
      <c r="H18" s="160"/>
      <c r="K18" s="83"/>
    </row>
    <row r="19" spans="1:11" s="27" customFormat="1" ht="15.75" x14ac:dyDescent="0.25">
      <c r="A19" s="40">
        <v>2940</v>
      </c>
      <c r="B19" s="114" t="s">
        <v>67</v>
      </c>
      <c r="C19" s="38">
        <v>-142000</v>
      </c>
      <c r="D19" s="38"/>
      <c r="E19" s="38"/>
      <c r="F19" s="38"/>
      <c r="G19" s="169"/>
      <c r="H19" s="160"/>
      <c r="K19" s="83"/>
    </row>
    <row r="20" spans="1:11" s="27" customFormat="1" ht="15.75" x14ac:dyDescent="0.25">
      <c r="A20" s="40">
        <v>2950</v>
      </c>
      <c r="B20" s="114" t="s">
        <v>120</v>
      </c>
      <c r="C20" s="38"/>
      <c r="D20" s="38"/>
      <c r="E20" s="38"/>
      <c r="F20" s="38"/>
      <c r="G20" s="169"/>
      <c r="H20" s="160"/>
      <c r="K20" s="83"/>
    </row>
    <row r="21" spans="1:11" s="27" customFormat="1" ht="15.75" x14ac:dyDescent="0.25">
      <c r="A21" s="40">
        <v>3000</v>
      </c>
      <c r="B21" s="114" t="s">
        <v>121</v>
      </c>
      <c r="C21" s="38">
        <v>-7461800</v>
      </c>
      <c r="D21" s="38"/>
      <c r="E21" s="38"/>
      <c r="F21" s="38"/>
      <c r="G21" s="38"/>
      <c r="H21" s="185"/>
      <c r="K21" s="83"/>
    </row>
    <row r="22" spans="1:11" s="27" customFormat="1" ht="15.75" x14ac:dyDescent="0.25">
      <c r="A22" s="40">
        <v>4000</v>
      </c>
      <c r="B22" s="114" t="s">
        <v>28</v>
      </c>
      <c r="C22" s="38">
        <v>4798400</v>
      </c>
      <c r="D22" s="38"/>
      <c r="E22" s="38"/>
      <c r="F22" s="38"/>
      <c r="G22" s="38"/>
      <c r="H22" s="185"/>
      <c r="K22" s="83"/>
    </row>
    <row r="23" spans="1:11" s="27" customFormat="1" ht="15.75" x14ac:dyDescent="0.25">
      <c r="A23" s="40">
        <v>5000</v>
      </c>
      <c r="B23" s="114" t="s">
        <v>50</v>
      </c>
      <c r="C23" s="38">
        <v>1228500</v>
      </c>
      <c r="D23" s="38"/>
      <c r="E23" s="38"/>
      <c r="F23" s="38"/>
      <c r="G23" s="38"/>
      <c r="H23" s="185"/>
      <c r="K23" s="83"/>
    </row>
    <row r="24" spans="1:11" s="27" customFormat="1" ht="15.75" x14ac:dyDescent="0.25">
      <c r="A24" s="40">
        <v>5050</v>
      </c>
      <c r="B24" s="114" t="s">
        <v>60</v>
      </c>
      <c r="C24" s="38">
        <v>147420</v>
      </c>
      <c r="D24" s="38"/>
      <c r="E24" s="38"/>
      <c r="F24" s="38"/>
      <c r="G24" s="38"/>
      <c r="H24" s="185"/>
      <c r="K24" s="83"/>
    </row>
    <row r="25" spans="1:11" s="27" customFormat="1" ht="15.75" x14ac:dyDescent="0.25">
      <c r="A25" s="40">
        <v>5110</v>
      </c>
      <c r="B25" s="114" t="s">
        <v>103</v>
      </c>
      <c r="C25" s="38">
        <v>31800</v>
      </c>
      <c r="D25" s="38"/>
      <c r="E25" s="38"/>
      <c r="F25" s="38"/>
      <c r="G25" s="38"/>
      <c r="H25" s="185"/>
      <c r="K25" s="83"/>
    </row>
    <row r="26" spans="1:11" s="27" customFormat="1" ht="15.75" x14ac:dyDescent="0.25">
      <c r="A26" s="40">
        <v>5400</v>
      </c>
      <c r="B26" s="114" t="s">
        <v>51</v>
      </c>
      <c r="C26" s="38">
        <v>198488</v>
      </c>
      <c r="D26" s="38"/>
      <c r="E26" s="38"/>
      <c r="F26" s="38"/>
      <c r="G26" s="38"/>
      <c r="H26" s="185"/>
      <c r="K26" s="83"/>
    </row>
    <row r="27" spans="1:11" s="27" customFormat="1" ht="15.75" x14ac:dyDescent="0.25">
      <c r="A27" s="40">
        <v>6000</v>
      </c>
      <c r="B27" s="114" t="s">
        <v>29</v>
      </c>
      <c r="C27" s="38"/>
      <c r="D27" s="38"/>
      <c r="E27" s="38"/>
      <c r="F27" s="38"/>
      <c r="G27" s="38"/>
      <c r="H27" s="185"/>
      <c r="K27" s="83"/>
    </row>
    <row r="28" spans="1:11" s="27" customFormat="1" ht="15.75" x14ac:dyDescent="0.25">
      <c r="A28" s="40">
        <v>6300</v>
      </c>
      <c r="B28" s="117" t="s">
        <v>30</v>
      </c>
      <c r="C28" s="38">
        <f>13500*11</f>
        <v>148500</v>
      </c>
      <c r="D28" s="38"/>
      <c r="E28" s="38"/>
      <c r="F28" s="38"/>
      <c r="G28" s="38"/>
      <c r="H28" s="185"/>
      <c r="K28" s="83"/>
    </row>
    <row r="29" spans="1:11" ht="15.75" x14ac:dyDescent="0.25">
      <c r="A29" s="40">
        <v>6700</v>
      </c>
      <c r="B29" s="117" t="s">
        <v>122</v>
      </c>
      <c r="C29" s="38">
        <v>63800</v>
      </c>
      <c r="D29" s="38"/>
      <c r="E29" s="38"/>
      <c r="F29" s="38"/>
      <c r="G29" s="38"/>
      <c r="H29" s="184"/>
    </row>
    <row r="30" spans="1:11" ht="15.75" x14ac:dyDescent="0.25">
      <c r="A30" s="40">
        <v>6800</v>
      </c>
      <c r="B30" s="117" t="s">
        <v>104</v>
      </c>
      <c r="C30" s="38">
        <v>51514</v>
      </c>
      <c r="D30" s="38"/>
      <c r="E30" s="38"/>
      <c r="F30" s="38"/>
      <c r="G30" s="38"/>
      <c r="H30" s="184"/>
    </row>
    <row r="31" spans="1:11" ht="15.75" x14ac:dyDescent="0.25">
      <c r="A31" s="40">
        <v>6900</v>
      </c>
      <c r="B31" s="117" t="s">
        <v>123</v>
      </c>
      <c r="C31" s="38">
        <v>8500</v>
      </c>
      <c r="D31" s="38"/>
      <c r="E31" s="38"/>
      <c r="F31" s="38"/>
      <c r="G31" s="38"/>
      <c r="H31" s="184"/>
    </row>
    <row r="32" spans="1:11" ht="15.75" x14ac:dyDescent="0.25">
      <c r="A32" s="40">
        <v>7000</v>
      </c>
      <c r="B32" s="117" t="s">
        <v>52</v>
      </c>
      <c r="C32" s="38">
        <v>64000</v>
      </c>
      <c r="D32" s="38"/>
      <c r="E32" s="38"/>
      <c r="F32" s="38"/>
      <c r="G32" s="38"/>
      <c r="H32" s="184"/>
    </row>
    <row r="33" spans="1:11" ht="15.75" x14ac:dyDescent="0.25">
      <c r="A33" s="40">
        <v>7500</v>
      </c>
      <c r="B33" s="117" t="s">
        <v>35</v>
      </c>
      <c r="C33" s="38">
        <v>54000</v>
      </c>
      <c r="D33" s="38"/>
      <c r="E33" s="38"/>
      <c r="F33" s="38"/>
      <c r="G33" s="38"/>
      <c r="H33" s="184"/>
    </row>
    <row r="34" spans="1:11" ht="15.75" x14ac:dyDescent="0.25">
      <c r="A34" s="40">
        <v>7780</v>
      </c>
      <c r="B34" s="117" t="s">
        <v>36</v>
      </c>
      <c r="C34" s="38">
        <v>32400</v>
      </c>
      <c r="D34" s="38"/>
      <c r="E34" s="38"/>
      <c r="F34" s="38"/>
      <c r="G34" s="38"/>
      <c r="H34" s="184"/>
    </row>
    <row r="35" spans="1:11" ht="15.75" x14ac:dyDescent="0.25">
      <c r="A35" s="40">
        <v>8100</v>
      </c>
      <c r="B35" s="117" t="s">
        <v>37</v>
      </c>
      <c r="C35" s="38">
        <v>33000</v>
      </c>
      <c r="D35" s="38"/>
      <c r="E35" s="38"/>
      <c r="F35" s="38"/>
      <c r="G35" s="38"/>
      <c r="H35" s="184"/>
    </row>
    <row r="36" spans="1:11" ht="15.75" x14ac:dyDescent="0.25">
      <c r="A36" s="118">
        <v>8800</v>
      </c>
      <c r="B36" s="119" t="s">
        <v>3</v>
      </c>
      <c r="C36" s="48"/>
      <c r="D36" s="48"/>
      <c r="E36" s="48"/>
      <c r="F36" s="48"/>
      <c r="G36" s="186"/>
      <c r="H36" s="187"/>
    </row>
    <row r="37" spans="1:11" s="107" customFormat="1" ht="20.25" x14ac:dyDescent="0.3">
      <c r="A37" s="121"/>
      <c r="B37" s="129"/>
      <c r="C37" s="50">
        <f t="shared" ref="C37:H37" si="0">SUM(C5:C36)</f>
        <v>0</v>
      </c>
      <c r="D37" s="50">
        <f t="shared" si="0"/>
        <v>0</v>
      </c>
      <c r="E37" s="50">
        <f t="shared" si="0"/>
        <v>0</v>
      </c>
      <c r="F37" s="50">
        <f t="shared" si="0"/>
        <v>0</v>
      </c>
      <c r="G37" s="50">
        <f t="shared" si="0"/>
        <v>0</v>
      </c>
      <c r="H37" s="50">
        <f t="shared" si="0"/>
        <v>0</v>
      </c>
      <c r="K37" s="51"/>
    </row>
    <row r="38" spans="1:11" s="27" customFormat="1" ht="15.75" x14ac:dyDescent="0.25">
      <c r="C38" s="57"/>
      <c r="D38" s="57"/>
      <c r="E38" s="57"/>
      <c r="F38" s="57"/>
      <c r="G38" s="57"/>
      <c r="H38" s="57"/>
      <c r="I38" s="57"/>
      <c r="J38" s="57"/>
    </row>
    <row r="39" spans="1:11" s="27" customFormat="1" ht="15.75" x14ac:dyDescent="0.25">
      <c r="C39" s="57"/>
      <c r="D39" s="57"/>
      <c r="E39" s="57"/>
      <c r="F39" s="57"/>
      <c r="G39" s="57"/>
      <c r="H39" s="57"/>
      <c r="I39" s="57"/>
      <c r="J39" s="57"/>
    </row>
    <row r="40" spans="1:11" s="27" customFormat="1" ht="15.75" x14ac:dyDescent="0.25">
      <c r="B40" s="88" t="s">
        <v>29</v>
      </c>
      <c r="C40" s="57"/>
      <c r="D40" s="57"/>
      <c r="E40" s="57"/>
      <c r="F40" s="57"/>
      <c r="G40" s="57"/>
      <c r="H40" s="57"/>
      <c r="I40" s="57"/>
      <c r="J40" s="57"/>
    </row>
    <row r="41" spans="1:11" s="27" customFormat="1" ht="15.75" x14ac:dyDescent="0.25">
      <c r="B41" s="27" t="s">
        <v>157</v>
      </c>
      <c r="C41" s="57"/>
      <c r="D41" s="57"/>
      <c r="E41" s="92"/>
      <c r="F41" s="57"/>
      <c r="G41" s="57"/>
      <c r="H41" s="57"/>
      <c r="I41" s="57"/>
      <c r="J41" s="57"/>
    </row>
    <row r="42" spans="1:11" s="27" customFormat="1" ht="16.5" thickBot="1" x14ac:dyDescent="0.3">
      <c r="B42" s="213" t="s">
        <v>158</v>
      </c>
      <c r="C42" s="44"/>
      <c r="D42" s="44"/>
      <c r="E42" s="214"/>
      <c r="F42" s="57"/>
      <c r="G42" s="57"/>
      <c r="H42" s="57"/>
      <c r="I42" s="57"/>
      <c r="J42" s="57"/>
    </row>
    <row r="43" spans="1:11" s="51" customFormat="1" ht="21" thickBot="1" x14ac:dyDescent="0.35">
      <c r="A43" s="27"/>
      <c r="B43" s="213" t="s">
        <v>15</v>
      </c>
      <c r="C43" s="44"/>
      <c r="D43" s="44"/>
      <c r="E43" s="215">
        <f>SUM(E41:E42)</f>
        <v>0</v>
      </c>
      <c r="F43" s="57"/>
      <c r="G43" s="57"/>
      <c r="H43" s="57"/>
      <c r="I43" s="57"/>
      <c r="J43" s="57"/>
    </row>
    <row r="44" spans="1:11" s="27" customFormat="1" ht="15.75" x14ac:dyDescent="0.25">
      <c r="C44" s="57"/>
      <c r="D44" s="57"/>
      <c r="E44" s="57"/>
      <c r="F44" s="57"/>
      <c r="G44" s="57"/>
      <c r="H44" s="57"/>
      <c r="I44" s="57"/>
      <c r="J44" s="57"/>
    </row>
    <row r="45" spans="1:11" s="27" customFormat="1" ht="15.75" x14ac:dyDescent="0.25">
      <c r="C45" s="57"/>
      <c r="D45" s="57"/>
      <c r="E45" s="57"/>
      <c r="F45" s="57"/>
      <c r="G45" s="57"/>
      <c r="H45" s="57"/>
      <c r="I45" s="57"/>
      <c r="J45" s="57"/>
    </row>
    <row r="46" spans="1:11" s="27" customFormat="1" ht="15.75" x14ac:dyDescent="0.25">
      <c r="C46" s="57"/>
      <c r="D46" s="57"/>
      <c r="E46" s="57"/>
      <c r="F46" s="57"/>
      <c r="G46" s="57"/>
      <c r="H46" s="57"/>
      <c r="I46" s="57"/>
      <c r="J46" s="57"/>
    </row>
    <row r="47" spans="1:11" s="27" customFormat="1" ht="15.75" x14ac:dyDescent="0.25">
      <c r="C47" s="57"/>
      <c r="D47" s="57"/>
      <c r="E47" s="57"/>
      <c r="F47" s="57"/>
      <c r="G47" s="57"/>
      <c r="H47" s="57"/>
      <c r="I47" s="57"/>
      <c r="J47" s="57"/>
    </row>
    <row r="48" spans="1:11" s="27" customFormat="1" ht="15.75" x14ac:dyDescent="0.25">
      <c r="C48" s="57"/>
      <c r="D48" s="57"/>
      <c r="E48" s="57"/>
      <c r="F48" s="57"/>
      <c r="G48" s="57"/>
      <c r="H48" s="57"/>
      <c r="I48" s="57"/>
      <c r="J48" s="57"/>
    </row>
    <row r="49" spans="3:10" s="27" customFormat="1" ht="15.75" x14ac:dyDescent="0.25">
      <c r="C49" s="57"/>
      <c r="D49" s="57"/>
      <c r="E49" s="57"/>
      <c r="F49" s="57"/>
      <c r="G49" s="57"/>
      <c r="H49" s="57"/>
      <c r="I49" s="57"/>
      <c r="J49" s="57"/>
    </row>
    <row r="50" spans="3:10" s="27" customFormat="1" ht="15.75" x14ac:dyDescent="0.25">
      <c r="C50" s="57"/>
      <c r="D50" s="57"/>
      <c r="E50" s="57"/>
      <c r="F50" s="57"/>
      <c r="G50" s="57"/>
      <c r="H50" s="57"/>
      <c r="I50" s="57"/>
      <c r="J50" s="57"/>
    </row>
    <row r="51" spans="3:10" s="27" customFormat="1" ht="15.75" x14ac:dyDescent="0.25">
      <c r="C51" s="57"/>
      <c r="D51" s="57"/>
      <c r="E51" s="57"/>
      <c r="F51" s="57"/>
      <c r="G51" s="57"/>
      <c r="H51" s="57"/>
      <c r="I51" s="57"/>
      <c r="J51" s="57"/>
    </row>
    <row r="52" spans="3:10" s="27" customFormat="1" ht="15.75" x14ac:dyDescent="0.25">
      <c r="C52" s="57"/>
      <c r="D52" s="57"/>
      <c r="E52" s="57"/>
      <c r="F52" s="57"/>
      <c r="G52" s="57"/>
      <c r="H52" s="57"/>
      <c r="I52" s="57"/>
      <c r="J52" s="57"/>
    </row>
    <row r="53" spans="3:10" s="27" customFormat="1" ht="15.75" x14ac:dyDescent="0.25">
      <c r="C53" s="57"/>
      <c r="D53" s="57"/>
      <c r="E53" s="57"/>
      <c r="F53" s="57"/>
      <c r="G53" s="57"/>
      <c r="H53" s="57"/>
      <c r="I53" s="57"/>
      <c r="J53" s="57"/>
    </row>
    <row r="54" spans="3:10" s="27" customFormat="1" ht="15.75" x14ac:dyDescent="0.25">
      <c r="C54" s="57"/>
      <c r="D54" s="57"/>
      <c r="E54" s="57"/>
      <c r="F54" s="57"/>
      <c r="G54" s="57"/>
      <c r="H54" s="57"/>
      <c r="I54" s="57"/>
      <c r="J54" s="57"/>
    </row>
    <row r="55" spans="3:10" s="27" customFormat="1" ht="15.75" x14ac:dyDescent="0.25">
      <c r="C55" s="57"/>
      <c r="D55" s="57"/>
      <c r="E55" s="57"/>
      <c r="F55" s="57"/>
      <c r="G55" s="57"/>
      <c r="H55" s="57"/>
      <c r="I55" s="57"/>
      <c r="J55" s="57"/>
    </row>
    <row r="56" spans="3:10" s="27" customFormat="1" ht="15.75" x14ac:dyDescent="0.25">
      <c r="C56" s="57"/>
      <c r="D56" s="57"/>
      <c r="E56" s="57"/>
      <c r="F56" s="57"/>
      <c r="G56" s="57"/>
      <c r="H56" s="57"/>
      <c r="I56" s="57"/>
      <c r="J56" s="57"/>
    </row>
    <row r="57" spans="3:10" s="27" customFormat="1" ht="15.75" x14ac:dyDescent="0.25">
      <c r="C57" s="57"/>
      <c r="D57" s="57"/>
      <c r="E57" s="57"/>
      <c r="F57" s="57"/>
      <c r="G57" s="57"/>
      <c r="H57" s="57"/>
      <c r="I57" s="57"/>
      <c r="J57" s="57"/>
    </row>
    <row r="58" spans="3:10" s="27" customFormat="1" ht="15.75" x14ac:dyDescent="0.25">
      <c r="C58" s="57"/>
      <c r="D58" s="57"/>
      <c r="E58" s="57"/>
      <c r="F58" s="57"/>
      <c r="G58" s="57"/>
      <c r="H58" s="57"/>
      <c r="I58" s="57"/>
      <c r="J58" s="57"/>
    </row>
    <row r="59" spans="3:10" s="27" customFormat="1" ht="15.75" x14ac:dyDescent="0.25">
      <c r="C59" s="57"/>
      <c r="D59" s="57"/>
      <c r="E59" s="57"/>
      <c r="F59" s="57"/>
      <c r="G59" s="57"/>
      <c r="H59" s="57"/>
      <c r="I59" s="57"/>
      <c r="J59" s="57"/>
    </row>
    <row r="60" spans="3:10" s="27" customFormat="1" ht="15.75" x14ac:dyDescent="0.25">
      <c r="C60" s="57"/>
      <c r="D60" s="57"/>
      <c r="E60" s="57"/>
      <c r="F60" s="57"/>
      <c r="G60" s="57"/>
      <c r="H60" s="57"/>
      <c r="I60" s="57"/>
      <c r="J60" s="57"/>
    </row>
    <row r="61" spans="3:10" s="27" customFormat="1" ht="15.75" x14ac:dyDescent="0.25">
      <c r="C61" s="57"/>
      <c r="D61" s="57"/>
      <c r="E61" s="57"/>
      <c r="F61" s="57"/>
      <c r="G61" s="57"/>
      <c r="H61" s="57"/>
      <c r="I61" s="57"/>
      <c r="J61" s="57"/>
    </row>
    <row r="62" spans="3:10" s="27" customFormat="1" ht="15.75" x14ac:dyDescent="0.25">
      <c r="C62" s="57"/>
      <c r="D62" s="57"/>
      <c r="E62" s="57"/>
      <c r="F62" s="57"/>
      <c r="G62" s="57"/>
      <c r="H62" s="57"/>
      <c r="I62" s="57"/>
      <c r="J62" s="57"/>
    </row>
    <row r="63" spans="3:10" s="27" customFormat="1" ht="15.75" x14ac:dyDescent="0.25">
      <c r="C63" s="57"/>
      <c r="D63" s="57"/>
      <c r="E63" s="57"/>
      <c r="F63" s="57"/>
      <c r="G63" s="57"/>
      <c r="H63" s="57"/>
      <c r="I63" s="57"/>
      <c r="J63" s="57"/>
    </row>
    <row r="64" spans="3:10" s="27" customFormat="1" ht="15.75" x14ac:dyDescent="0.25">
      <c r="C64" s="57"/>
      <c r="D64" s="57"/>
      <c r="E64" s="57"/>
      <c r="F64" s="57"/>
      <c r="G64" s="57"/>
      <c r="H64" s="57"/>
      <c r="I64" s="57"/>
      <c r="J64" s="57"/>
    </row>
    <row r="65" spans="3:10" s="27" customFormat="1" ht="15.75" x14ac:dyDescent="0.25">
      <c r="C65" s="57"/>
      <c r="D65" s="57"/>
      <c r="E65" s="57"/>
      <c r="F65" s="57"/>
      <c r="G65" s="57"/>
      <c r="H65" s="57"/>
      <c r="I65" s="57"/>
      <c r="J65" s="57"/>
    </row>
    <row r="66" spans="3:10" s="27" customFormat="1" ht="15.75" x14ac:dyDescent="0.25">
      <c r="C66" s="57"/>
      <c r="D66" s="57"/>
      <c r="E66" s="57"/>
      <c r="F66" s="57"/>
      <c r="G66" s="57"/>
      <c r="H66" s="57"/>
      <c r="I66" s="57"/>
      <c r="J66" s="57"/>
    </row>
    <row r="67" spans="3:10" s="27" customFormat="1" ht="15.75" x14ac:dyDescent="0.25">
      <c r="C67" s="57"/>
      <c r="D67" s="57"/>
      <c r="E67" s="57"/>
      <c r="F67" s="57"/>
      <c r="G67" s="57"/>
      <c r="H67" s="57"/>
      <c r="I67" s="57"/>
      <c r="J67" s="57"/>
    </row>
    <row r="68" spans="3:10" s="27" customFormat="1" ht="15.75" x14ac:dyDescent="0.25">
      <c r="C68" s="57"/>
      <c r="D68" s="57"/>
      <c r="E68" s="57"/>
      <c r="F68" s="57"/>
      <c r="G68" s="57"/>
      <c r="H68" s="57"/>
      <c r="I68" s="57"/>
      <c r="J68" s="57"/>
    </row>
    <row r="69" spans="3:10" s="27" customFormat="1" ht="15.75" x14ac:dyDescent="0.25">
      <c r="C69" s="57"/>
      <c r="D69" s="57"/>
      <c r="E69" s="57"/>
      <c r="F69" s="57"/>
      <c r="G69" s="57"/>
      <c r="H69" s="57"/>
      <c r="I69" s="57"/>
      <c r="J69" s="57"/>
    </row>
    <row r="70" spans="3:10" s="27" customFormat="1" ht="15.75" x14ac:dyDescent="0.25">
      <c r="C70" s="57"/>
      <c r="D70" s="57"/>
      <c r="E70" s="57"/>
      <c r="F70" s="57"/>
      <c r="G70" s="57"/>
      <c r="H70" s="57"/>
      <c r="I70" s="57"/>
      <c r="J70" s="57"/>
    </row>
    <row r="71" spans="3:10" s="27" customFormat="1" ht="15.75" x14ac:dyDescent="0.25">
      <c r="C71" s="57"/>
      <c r="D71" s="57"/>
      <c r="E71" s="57"/>
      <c r="F71" s="57"/>
      <c r="G71" s="57"/>
      <c r="H71" s="57"/>
      <c r="I71" s="57"/>
      <c r="J71" s="57"/>
    </row>
    <row r="72" spans="3:10" s="27" customFormat="1" ht="15.75" x14ac:dyDescent="0.25">
      <c r="C72" s="57"/>
      <c r="D72" s="57"/>
      <c r="E72" s="57"/>
      <c r="F72" s="57"/>
      <c r="G72" s="57"/>
      <c r="H72" s="57"/>
      <c r="I72" s="57"/>
      <c r="J72" s="57"/>
    </row>
    <row r="73" spans="3:10" s="27" customFormat="1" ht="15.75" x14ac:dyDescent="0.25">
      <c r="C73" s="57"/>
      <c r="D73" s="57"/>
      <c r="E73" s="57"/>
      <c r="F73" s="57"/>
      <c r="G73" s="57"/>
      <c r="H73" s="57"/>
      <c r="I73" s="57"/>
      <c r="J73" s="57"/>
    </row>
    <row r="74" spans="3:10" s="27" customFormat="1" ht="15.75" x14ac:dyDescent="0.25">
      <c r="C74" s="57"/>
      <c r="D74" s="57"/>
      <c r="E74" s="57"/>
      <c r="F74" s="57"/>
      <c r="G74" s="57"/>
      <c r="H74" s="57"/>
      <c r="I74" s="57"/>
      <c r="J74" s="57"/>
    </row>
    <row r="75" spans="3:10" s="27" customFormat="1" ht="15.75" x14ac:dyDescent="0.25">
      <c r="C75" s="57"/>
      <c r="D75" s="57"/>
      <c r="E75" s="57"/>
      <c r="F75" s="57"/>
      <c r="G75" s="57"/>
      <c r="H75" s="57"/>
      <c r="I75" s="57"/>
      <c r="J75" s="57"/>
    </row>
    <row r="76" spans="3:10" s="27" customFormat="1" ht="15.75" x14ac:dyDescent="0.25">
      <c r="C76" s="57"/>
      <c r="D76" s="57"/>
      <c r="E76" s="57"/>
      <c r="F76" s="57"/>
      <c r="G76" s="57"/>
      <c r="H76" s="57"/>
      <c r="I76" s="57"/>
      <c r="J76" s="57"/>
    </row>
    <row r="77" spans="3:10" s="27" customFormat="1" ht="15.75" x14ac:dyDescent="0.25">
      <c r="C77" s="57"/>
      <c r="D77" s="57"/>
      <c r="E77" s="57"/>
      <c r="F77" s="57"/>
      <c r="G77" s="57"/>
      <c r="H77" s="57"/>
      <c r="I77" s="57"/>
      <c r="J77" s="57"/>
    </row>
    <row r="78" spans="3:10" s="27" customFormat="1" ht="15.75" x14ac:dyDescent="0.25">
      <c r="C78" s="57"/>
      <c r="D78" s="57"/>
      <c r="E78" s="57"/>
      <c r="F78" s="57"/>
      <c r="G78" s="57"/>
      <c r="H78" s="57"/>
      <c r="I78" s="57"/>
      <c r="J78" s="57"/>
    </row>
    <row r="79" spans="3:10" s="27" customFormat="1" ht="15.75" x14ac:dyDescent="0.25">
      <c r="C79" s="57"/>
      <c r="D79" s="57"/>
      <c r="E79" s="57"/>
      <c r="F79" s="57"/>
      <c r="G79" s="57"/>
      <c r="H79" s="57"/>
      <c r="I79" s="57"/>
      <c r="J79" s="57"/>
    </row>
    <row r="80" spans="3:10" s="27" customFormat="1" ht="15.75" x14ac:dyDescent="0.25">
      <c r="C80" s="57"/>
      <c r="D80" s="57"/>
      <c r="E80" s="57"/>
      <c r="F80" s="57"/>
      <c r="G80" s="57"/>
      <c r="H80" s="57"/>
      <c r="I80" s="57"/>
      <c r="J80" s="57"/>
    </row>
    <row r="81" spans="3:10" s="27" customFormat="1" ht="15.75" x14ac:dyDescent="0.25">
      <c r="C81" s="57"/>
      <c r="D81" s="57"/>
      <c r="E81" s="57"/>
      <c r="F81" s="57"/>
      <c r="G81" s="57"/>
      <c r="H81" s="57"/>
      <c r="I81" s="57"/>
      <c r="J81" s="57"/>
    </row>
    <row r="82" spans="3:10" s="27" customFormat="1" ht="15.75" x14ac:dyDescent="0.25">
      <c r="C82" s="57"/>
      <c r="D82" s="57"/>
      <c r="E82" s="57"/>
      <c r="F82" s="57"/>
      <c r="G82" s="57"/>
      <c r="H82" s="57"/>
      <c r="I82" s="57"/>
      <c r="J82" s="57"/>
    </row>
    <row r="83" spans="3:10" s="27" customFormat="1" ht="15.75" x14ac:dyDescent="0.25">
      <c r="C83" s="57"/>
      <c r="D83" s="57"/>
      <c r="E83" s="57"/>
      <c r="F83" s="57"/>
      <c r="G83" s="57"/>
      <c r="H83" s="57"/>
      <c r="I83" s="57"/>
      <c r="J83" s="57"/>
    </row>
    <row r="84" spans="3:10" s="27" customFormat="1" ht="15.75" x14ac:dyDescent="0.25">
      <c r="C84" s="57"/>
      <c r="D84" s="57"/>
      <c r="E84" s="57"/>
      <c r="F84" s="57"/>
      <c r="G84" s="57"/>
      <c r="H84" s="57"/>
      <c r="I84" s="57"/>
      <c r="J84" s="57"/>
    </row>
    <row r="85" spans="3:10" s="27" customFormat="1" ht="15.75" x14ac:dyDescent="0.25">
      <c r="C85" s="57"/>
      <c r="D85" s="57"/>
      <c r="E85" s="57"/>
      <c r="F85" s="57"/>
      <c r="G85" s="57"/>
      <c r="H85" s="57"/>
      <c r="I85" s="57"/>
      <c r="J85" s="57"/>
    </row>
    <row r="86" spans="3:10" s="27" customFormat="1" ht="15.75" x14ac:dyDescent="0.25">
      <c r="C86" s="57"/>
      <c r="D86" s="57"/>
      <c r="E86" s="57"/>
      <c r="F86" s="57"/>
      <c r="G86" s="57"/>
      <c r="H86" s="57"/>
      <c r="I86" s="57"/>
      <c r="J86" s="57"/>
    </row>
    <row r="87" spans="3:10" s="27" customFormat="1" ht="15.75" x14ac:dyDescent="0.25">
      <c r="C87" s="57"/>
      <c r="D87" s="57"/>
      <c r="E87" s="57"/>
      <c r="F87" s="57"/>
      <c r="G87" s="57"/>
      <c r="H87" s="57"/>
      <c r="I87" s="57"/>
      <c r="J87" s="57"/>
    </row>
    <row r="88" spans="3:10" s="27" customFormat="1" ht="15.75" x14ac:dyDescent="0.25">
      <c r="C88" s="57"/>
      <c r="D88" s="57"/>
      <c r="E88" s="57"/>
      <c r="F88" s="57"/>
      <c r="G88" s="57"/>
      <c r="H88" s="57"/>
      <c r="I88" s="57"/>
      <c r="J88" s="57"/>
    </row>
    <row r="89" spans="3:10" s="27" customFormat="1" ht="15.75" x14ac:dyDescent="0.25">
      <c r="C89" s="57"/>
      <c r="D89" s="57"/>
      <c r="E89" s="57"/>
      <c r="F89" s="57"/>
      <c r="G89" s="57"/>
      <c r="H89" s="57"/>
      <c r="I89" s="57"/>
      <c r="J89" s="57"/>
    </row>
    <row r="90" spans="3:10" s="27" customFormat="1" ht="15.75" x14ac:dyDescent="0.25">
      <c r="C90" s="57"/>
      <c r="D90" s="57"/>
      <c r="E90" s="57"/>
      <c r="F90" s="57"/>
      <c r="G90" s="57"/>
      <c r="H90" s="57"/>
      <c r="I90" s="57"/>
      <c r="J90" s="57"/>
    </row>
    <row r="91" spans="3:10" s="27" customFormat="1" ht="15.75" x14ac:dyDescent="0.25">
      <c r="C91" s="57"/>
      <c r="D91" s="57"/>
      <c r="E91" s="57"/>
      <c r="F91" s="57"/>
      <c r="G91" s="57"/>
      <c r="H91" s="57"/>
      <c r="I91" s="57"/>
      <c r="J91" s="57"/>
    </row>
    <row r="92" spans="3:10" s="27" customFormat="1" ht="15.75" x14ac:dyDescent="0.25">
      <c r="C92" s="57"/>
      <c r="D92" s="57"/>
      <c r="E92" s="57"/>
      <c r="F92" s="57"/>
      <c r="G92" s="57"/>
      <c r="H92" s="57"/>
      <c r="I92" s="57"/>
      <c r="J92" s="57"/>
    </row>
    <row r="93" spans="3:10" s="27" customFormat="1" ht="15.75" x14ac:dyDescent="0.25">
      <c r="C93" s="57"/>
      <c r="D93" s="57"/>
      <c r="E93" s="57"/>
      <c r="F93" s="57"/>
      <c r="G93" s="57"/>
      <c r="H93" s="57"/>
      <c r="I93" s="57"/>
      <c r="J93" s="57"/>
    </row>
    <row r="94" spans="3:10" s="27" customFormat="1" ht="15.75" x14ac:dyDescent="0.25">
      <c r="C94" s="57"/>
      <c r="D94" s="57"/>
      <c r="E94" s="57"/>
      <c r="F94" s="57"/>
      <c r="G94" s="57"/>
      <c r="H94" s="57"/>
      <c r="I94" s="57"/>
      <c r="J94" s="57"/>
    </row>
    <row r="95" spans="3:10" s="27" customFormat="1" ht="15.75" x14ac:dyDescent="0.25">
      <c r="C95" s="57"/>
      <c r="D95" s="57"/>
      <c r="E95" s="57"/>
      <c r="F95" s="57"/>
      <c r="G95" s="57"/>
      <c r="H95" s="57"/>
      <c r="I95" s="57"/>
      <c r="J95" s="57"/>
    </row>
    <row r="96" spans="3:10" s="27" customFormat="1" ht="15.75" x14ac:dyDescent="0.25">
      <c r="C96" s="57"/>
      <c r="D96" s="57"/>
      <c r="E96" s="57"/>
      <c r="F96" s="57"/>
      <c r="G96" s="57"/>
      <c r="H96" s="57"/>
      <c r="I96" s="57"/>
      <c r="J96" s="57"/>
    </row>
    <row r="97" spans="3:10" s="27" customFormat="1" ht="15.75" x14ac:dyDescent="0.25">
      <c r="C97" s="57"/>
      <c r="D97" s="57"/>
      <c r="E97" s="57"/>
      <c r="F97" s="57"/>
      <c r="G97" s="57"/>
      <c r="H97" s="57"/>
      <c r="I97" s="57"/>
      <c r="J97" s="57"/>
    </row>
    <row r="98" spans="3:10" s="27" customFormat="1" ht="15.75" x14ac:dyDescent="0.25">
      <c r="C98" s="57"/>
      <c r="D98" s="57"/>
      <c r="E98" s="57"/>
      <c r="F98" s="57"/>
      <c r="G98" s="57"/>
      <c r="H98" s="57"/>
      <c r="I98" s="57"/>
      <c r="J98" s="57"/>
    </row>
    <row r="99" spans="3:10" s="27" customFormat="1" ht="15.75" x14ac:dyDescent="0.25">
      <c r="C99" s="57"/>
      <c r="D99" s="57"/>
      <c r="E99" s="57"/>
      <c r="F99" s="57"/>
      <c r="G99" s="57"/>
      <c r="H99" s="57"/>
      <c r="I99" s="57"/>
      <c r="J99" s="57"/>
    </row>
    <row r="100" spans="3:10" s="27" customFormat="1" ht="15.75" x14ac:dyDescent="0.25">
      <c r="C100" s="57"/>
      <c r="D100" s="57"/>
      <c r="E100" s="57"/>
      <c r="F100" s="57"/>
      <c r="G100" s="57"/>
      <c r="H100" s="57"/>
      <c r="I100" s="57"/>
      <c r="J100" s="57"/>
    </row>
    <row r="101" spans="3:10" s="27" customFormat="1" ht="15.75" x14ac:dyDescent="0.25">
      <c r="C101" s="57"/>
      <c r="D101" s="57"/>
      <c r="E101" s="57"/>
      <c r="F101" s="57"/>
      <c r="G101" s="57"/>
      <c r="H101" s="57"/>
      <c r="I101" s="57"/>
      <c r="J101" s="57"/>
    </row>
    <row r="102" spans="3:10" s="27" customFormat="1" ht="15.75" x14ac:dyDescent="0.25">
      <c r="C102" s="57"/>
      <c r="D102" s="57"/>
      <c r="E102" s="57"/>
      <c r="F102" s="57"/>
      <c r="G102" s="57"/>
      <c r="H102" s="57"/>
      <c r="I102" s="57"/>
      <c r="J102" s="57"/>
    </row>
    <row r="103" spans="3:10" s="27" customFormat="1" ht="15.75" x14ac:dyDescent="0.25">
      <c r="C103" s="57"/>
      <c r="D103" s="57"/>
      <c r="E103" s="57"/>
      <c r="F103" s="57"/>
      <c r="G103" s="57"/>
      <c r="H103" s="57"/>
      <c r="I103" s="57"/>
      <c r="J103" s="57"/>
    </row>
    <row r="104" spans="3:10" s="27" customFormat="1" ht="15.75" x14ac:dyDescent="0.25">
      <c r="C104" s="57"/>
      <c r="D104" s="57"/>
      <c r="E104" s="57"/>
      <c r="F104" s="57"/>
      <c r="G104" s="57"/>
      <c r="H104" s="57"/>
      <c r="I104" s="57"/>
      <c r="J104" s="57"/>
    </row>
    <row r="105" spans="3:10" s="27" customFormat="1" ht="15.75" x14ac:dyDescent="0.25">
      <c r="C105" s="57"/>
      <c r="D105" s="57"/>
      <c r="E105" s="57"/>
      <c r="F105" s="57"/>
      <c r="G105" s="57"/>
      <c r="H105" s="57"/>
      <c r="I105" s="57"/>
      <c r="J105" s="57"/>
    </row>
    <row r="106" spans="3:10" s="27" customFormat="1" ht="15.75" x14ac:dyDescent="0.25">
      <c r="C106" s="57"/>
      <c r="D106" s="57"/>
      <c r="E106" s="57"/>
      <c r="F106" s="57"/>
      <c r="G106" s="57"/>
      <c r="H106" s="57"/>
      <c r="I106" s="57"/>
      <c r="J106" s="57"/>
    </row>
    <row r="107" spans="3:10" s="27" customFormat="1" ht="15.75" x14ac:dyDescent="0.25">
      <c r="C107" s="57"/>
      <c r="D107" s="57"/>
      <c r="E107" s="57"/>
      <c r="F107" s="57"/>
      <c r="G107" s="57"/>
      <c r="H107" s="57"/>
      <c r="I107" s="57"/>
      <c r="J107" s="57"/>
    </row>
    <row r="108" spans="3:10" s="27" customFormat="1" ht="15.75" x14ac:dyDescent="0.25">
      <c r="C108" s="57"/>
      <c r="D108" s="57"/>
      <c r="E108" s="57"/>
      <c r="F108" s="57"/>
      <c r="G108" s="57"/>
      <c r="H108" s="57"/>
      <c r="I108" s="57"/>
      <c r="J108" s="57"/>
    </row>
    <row r="109" spans="3:10" s="27" customFormat="1" ht="15.75" x14ac:dyDescent="0.25">
      <c r="C109" s="57"/>
      <c r="D109" s="57"/>
      <c r="E109" s="57"/>
      <c r="F109" s="57"/>
      <c r="G109" s="57"/>
      <c r="H109" s="57"/>
      <c r="I109" s="57"/>
      <c r="J109" s="57"/>
    </row>
    <row r="110" spans="3:10" s="27" customFormat="1" ht="15.75" x14ac:dyDescent="0.25">
      <c r="C110" s="57"/>
      <c r="D110" s="57"/>
      <c r="E110" s="57"/>
      <c r="F110" s="57"/>
      <c r="G110" s="57"/>
      <c r="H110" s="57"/>
      <c r="I110" s="57"/>
      <c r="J110" s="57"/>
    </row>
    <row r="111" spans="3:10" s="27" customFormat="1" ht="15.75" x14ac:dyDescent="0.25">
      <c r="C111" s="57"/>
      <c r="D111" s="57"/>
      <c r="E111" s="57"/>
      <c r="F111" s="57"/>
      <c r="G111" s="57"/>
      <c r="H111" s="57"/>
      <c r="I111" s="57"/>
      <c r="J111" s="57"/>
    </row>
    <row r="112" spans="3:10" s="27" customFormat="1" ht="15.75" x14ac:dyDescent="0.25">
      <c r="C112" s="57"/>
      <c r="D112" s="57"/>
      <c r="E112" s="57"/>
      <c r="F112" s="57"/>
      <c r="G112" s="57"/>
      <c r="H112" s="57"/>
      <c r="I112" s="57"/>
      <c r="J112" s="57"/>
    </row>
    <row r="113" spans="3:10" s="27" customFormat="1" ht="15.75" x14ac:dyDescent="0.25">
      <c r="C113" s="57"/>
      <c r="D113" s="57"/>
      <c r="E113" s="57"/>
      <c r="F113" s="57"/>
      <c r="G113" s="57"/>
      <c r="H113" s="57"/>
      <c r="I113" s="57"/>
      <c r="J113" s="57"/>
    </row>
    <row r="114" spans="3:10" s="27" customFormat="1" ht="15.75" x14ac:dyDescent="0.25">
      <c r="C114" s="57"/>
      <c r="D114" s="57"/>
      <c r="E114" s="57"/>
      <c r="F114" s="57"/>
      <c r="G114" s="57"/>
      <c r="H114" s="57"/>
      <c r="I114" s="57"/>
      <c r="J114" s="57"/>
    </row>
    <row r="115" spans="3:10" s="27" customFormat="1" ht="15.75" x14ac:dyDescent="0.25">
      <c r="C115" s="57"/>
      <c r="D115" s="57"/>
      <c r="E115" s="57"/>
      <c r="F115" s="57"/>
      <c r="G115" s="57"/>
      <c r="H115" s="57"/>
      <c r="I115" s="57"/>
      <c r="J115" s="57"/>
    </row>
    <row r="116" spans="3:10" s="27" customFormat="1" ht="15.75" x14ac:dyDescent="0.25">
      <c r="C116" s="57"/>
      <c r="D116" s="57"/>
      <c r="E116" s="57"/>
      <c r="F116" s="57"/>
      <c r="G116" s="57"/>
      <c r="H116" s="57"/>
      <c r="I116" s="57"/>
      <c r="J116" s="57"/>
    </row>
    <row r="117" spans="3:10" s="27" customFormat="1" ht="15.75" x14ac:dyDescent="0.25">
      <c r="C117" s="57"/>
      <c r="D117" s="57"/>
      <c r="E117" s="57"/>
      <c r="F117" s="57"/>
      <c r="G117" s="57"/>
      <c r="H117" s="57"/>
      <c r="I117" s="57"/>
      <c r="J117" s="57"/>
    </row>
    <row r="118" spans="3:10" s="27" customFormat="1" ht="15.75" x14ac:dyDescent="0.25">
      <c r="C118" s="57"/>
      <c r="D118" s="57"/>
      <c r="E118" s="57"/>
      <c r="F118" s="57"/>
      <c r="G118" s="57"/>
      <c r="H118" s="57"/>
      <c r="I118" s="57"/>
      <c r="J118" s="57"/>
    </row>
    <row r="119" spans="3:10" s="27" customFormat="1" ht="15.75" x14ac:dyDescent="0.25">
      <c r="C119" s="57"/>
      <c r="D119" s="57"/>
      <c r="E119" s="57"/>
      <c r="F119" s="57"/>
      <c r="G119" s="57"/>
      <c r="H119" s="57"/>
      <c r="I119" s="57"/>
      <c r="J119" s="57"/>
    </row>
    <row r="120" spans="3:10" s="27" customFormat="1" ht="15.75" x14ac:dyDescent="0.25">
      <c r="C120" s="57"/>
      <c r="D120" s="57"/>
      <c r="E120" s="57"/>
      <c r="F120" s="57"/>
      <c r="G120" s="57"/>
      <c r="H120" s="57"/>
      <c r="I120" s="57"/>
      <c r="J120" s="57"/>
    </row>
    <row r="121" spans="3:10" s="27" customFormat="1" ht="15.75" x14ac:dyDescent="0.25">
      <c r="C121" s="57"/>
      <c r="D121" s="57"/>
      <c r="E121" s="57"/>
      <c r="F121" s="57"/>
      <c r="G121" s="57"/>
      <c r="H121" s="57"/>
      <c r="I121" s="57"/>
      <c r="J121" s="57"/>
    </row>
    <row r="122" spans="3:10" s="27" customFormat="1" ht="15.75" x14ac:dyDescent="0.25">
      <c r="C122" s="57"/>
      <c r="D122" s="57"/>
      <c r="E122" s="57"/>
      <c r="F122" s="57"/>
      <c r="G122" s="57"/>
      <c r="H122" s="57"/>
      <c r="I122" s="57"/>
      <c r="J122" s="57"/>
    </row>
    <row r="123" spans="3:10" s="27" customFormat="1" ht="15.75" x14ac:dyDescent="0.25">
      <c r="C123" s="57"/>
      <c r="D123" s="57"/>
      <c r="E123" s="57"/>
      <c r="F123" s="57"/>
      <c r="G123" s="57"/>
      <c r="H123" s="57"/>
      <c r="I123" s="57"/>
      <c r="J123" s="57"/>
    </row>
    <row r="124" spans="3:10" s="27" customFormat="1" ht="15.75" x14ac:dyDescent="0.25">
      <c r="C124" s="57"/>
      <c r="D124" s="57"/>
      <c r="E124" s="57"/>
      <c r="F124" s="57"/>
      <c r="G124" s="57"/>
      <c r="H124" s="57"/>
      <c r="I124" s="57"/>
      <c r="J124" s="57"/>
    </row>
    <row r="125" spans="3:10" s="27" customFormat="1" ht="15.75" x14ac:dyDescent="0.25">
      <c r="C125" s="57"/>
      <c r="D125" s="57"/>
      <c r="E125" s="57"/>
      <c r="F125" s="57"/>
      <c r="G125" s="57"/>
      <c r="H125" s="57"/>
      <c r="I125" s="57"/>
      <c r="J125" s="57"/>
    </row>
    <row r="126" spans="3:10" s="27" customFormat="1" ht="15.75" x14ac:dyDescent="0.25">
      <c r="C126" s="57"/>
      <c r="D126" s="57"/>
      <c r="E126" s="57"/>
      <c r="F126" s="57"/>
      <c r="G126" s="57"/>
      <c r="H126" s="57"/>
      <c r="I126" s="57"/>
      <c r="J126" s="57"/>
    </row>
    <row r="127" spans="3:10" s="27" customFormat="1" ht="15.75" x14ac:dyDescent="0.25">
      <c r="C127" s="57"/>
      <c r="D127" s="57"/>
      <c r="E127" s="57"/>
      <c r="F127" s="57"/>
      <c r="G127" s="57"/>
      <c r="H127" s="57"/>
      <c r="I127" s="57"/>
      <c r="J127" s="57"/>
    </row>
    <row r="128" spans="3:10" s="27" customFormat="1" ht="15.75" x14ac:dyDescent="0.25">
      <c r="C128" s="57"/>
      <c r="D128" s="57"/>
      <c r="E128" s="57"/>
      <c r="F128" s="57"/>
      <c r="G128" s="57"/>
      <c r="H128" s="57"/>
      <c r="I128" s="57"/>
      <c r="J128" s="57"/>
    </row>
    <row r="129" spans="3:10" s="27" customFormat="1" ht="15.75" x14ac:dyDescent="0.25">
      <c r="C129" s="57"/>
      <c r="D129" s="57"/>
      <c r="E129" s="57"/>
      <c r="F129" s="57"/>
      <c r="G129" s="57"/>
      <c r="H129" s="57"/>
      <c r="I129" s="57"/>
      <c r="J129" s="57"/>
    </row>
    <row r="130" spans="3:10" s="27" customFormat="1" ht="15.75" x14ac:dyDescent="0.25">
      <c r="C130" s="57"/>
      <c r="D130" s="57"/>
      <c r="E130" s="57"/>
      <c r="F130" s="57"/>
      <c r="G130" s="57"/>
      <c r="H130" s="57"/>
      <c r="I130" s="57"/>
      <c r="J130" s="57"/>
    </row>
    <row r="131" spans="3:10" s="27" customFormat="1" ht="15.75" x14ac:dyDescent="0.25">
      <c r="C131" s="57"/>
      <c r="D131" s="57"/>
      <c r="E131" s="57"/>
      <c r="F131" s="57"/>
      <c r="G131" s="57"/>
      <c r="H131" s="57"/>
      <c r="I131" s="57"/>
      <c r="J131" s="57"/>
    </row>
    <row r="132" spans="3:10" s="27" customFormat="1" ht="15.75" x14ac:dyDescent="0.25">
      <c r="C132" s="57"/>
      <c r="D132" s="57"/>
      <c r="E132" s="57"/>
      <c r="F132" s="57"/>
      <c r="G132" s="57"/>
      <c r="H132" s="57"/>
      <c r="I132" s="57"/>
      <c r="J132" s="57"/>
    </row>
    <row r="133" spans="3:10" s="27" customFormat="1" ht="15.75" x14ac:dyDescent="0.25">
      <c r="C133" s="57"/>
      <c r="D133" s="57"/>
      <c r="E133" s="57"/>
      <c r="F133" s="57"/>
      <c r="G133" s="57"/>
      <c r="H133" s="57"/>
      <c r="I133" s="57"/>
      <c r="J133" s="57"/>
    </row>
    <row r="134" spans="3:10" s="27" customFormat="1" ht="15.75" x14ac:dyDescent="0.25">
      <c r="C134" s="57"/>
      <c r="D134" s="57"/>
      <c r="E134" s="57"/>
      <c r="F134" s="57"/>
      <c r="G134" s="57"/>
      <c r="H134" s="57"/>
      <c r="I134" s="57"/>
      <c r="J134" s="57"/>
    </row>
    <row r="135" spans="3:10" s="27" customFormat="1" ht="15.75" x14ac:dyDescent="0.25">
      <c r="C135" s="57"/>
      <c r="D135" s="57"/>
      <c r="E135" s="57"/>
      <c r="F135" s="57"/>
      <c r="G135" s="57"/>
      <c r="H135" s="57"/>
      <c r="I135" s="57"/>
      <c r="J135" s="57"/>
    </row>
    <row r="136" spans="3:10" s="27" customFormat="1" ht="15.75" x14ac:dyDescent="0.25">
      <c r="C136" s="57"/>
      <c r="D136" s="57"/>
      <c r="E136" s="57"/>
      <c r="F136" s="57"/>
      <c r="G136" s="57"/>
      <c r="H136" s="57"/>
      <c r="I136" s="57"/>
      <c r="J136" s="57"/>
    </row>
    <row r="137" spans="3:10" s="27" customFormat="1" ht="15.75" x14ac:dyDescent="0.25">
      <c r="C137" s="57"/>
      <c r="D137" s="57"/>
      <c r="E137" s="57"/>
      <c r="F137" s="57"/>
      <c r="G137" s="57"/>
      <c r="H137" s="57"/>
      <c r="I137" s="57"/>
      <c r="J137" s="57"/>
    </row>
    <row r="138" spans="3:10" s="27" customFormat="1" ht="15.75" x14ac:dyDescent="0.25">
      <c r="C138" s="57"/>
      <c r="D138" s="57"/>
      <c r="E138" s="57"/>
      <c r="F138" s="57"/>
      <c r="G138" s="57"/>
      <c r="H138" s="57"/>
      <c r="I138" s="57"/>
      <c r="J138" s="57"/>
    </row>
    <row r="139" spans="3:10" s="27" customFormat="1" ht="15.75" x14ac:dyDescent="0.25">
      <c r="C139" s="57"/>
      <c r="D139" s="57"/>
      <c r="E139" s="57"/>
      <c r="F139" s="57"/>
      <c r="G139" s="57"/>
      <c r="H139" s="57"/>
      <c r="I139" s="57"/>
      <c r="J139" s="57"/>
    </row>
    <row r="140" spans="3:10" s="27" customFormat="1" ht="15.75" x14ac:dyDescent="0.25">
      <c r="C140" s="57"/>
      <c r="D140" s="57"/>
      <c r="E140" s="57"/>
      <c r="F140" s="57"/>
      <c r="G140" s="57"/>
      <c r="H140" s="57"/>
      <c r="I140" s="57"/>
      <c r="J140" s="57"/>
    </row>
    <row r="141" spans="3:10" s="27" customFormat="1" ht="15.75" x14ac:dyDescent="0.25">
      <c r="C141" s="57"/>
      <c r="D141" s="57"/>
      <c r="E141" s="57"/>
      <c r="F141" s="57"/>
      <c r="G141" s="57"/>
      <c r="H141" s="57"/>
      <c r="I141" s="57"/>
      <c r="J141" s="57"/>
    </row>
    <row r="142" spans="3:10" s="27" customFormat="1" ht="15.75" x14ac:dyDescent="0.25">
      <c r="C142" s="57"/>
      <c r="D142" s="57"/>
      <c r="E142" s="57"/>
      <c r="F142" s="57"/>
      <c r="G142" s="57"/>
      <c r="H142" s="57"/>
      <c r="I142" s="57"/>
      <c r="J142" s="57"/>
    </row>
    <row r="143" spans="3:10" s="27" customFormat="1" ht="15.75" x14ac:dyDescent="0.25">
      <c r="C143" s="57"/>
      <c r="D143" s="57"/>
      <c r="E143" s="57"/>
      <c r="F143" s="57"/>
      <c r="G143" s="57"/>
      <c r="H143" s="57"/>
      <c r="I143" s="57"/>
      <c r="J143" s="57"/>
    </row>
    <row r="144" spans="3:10" s="27" customFormat="1" ht="15.75" x14ac:dyDescent="0.25">
      <c r="C144" s="57"/>
      <c r="D144" s="57"/>
      <c r="E144" s="57"/>
      <c r="F144" s="57"/>
      <c r="G144" s="57"/>
      <c r="H144" s="57"/>
      <c r="I144" s="57"/>
      <c r="J144" s="57"/>
    </row>
    <row r="145" spans="3:10" s="27" customFormat="1" ht="15.75" x14ac:dyDescent="0.25">
      <c r="C145" s="57"/>
      <c r="D145" s="57"/>
      <c r="E145" s="57"/>
      <c r="F145" s="57"/>
      <c r="G145" s="57"/>
      <c r="H145" s="57"/>
      <c r="I145" s="57"/>
      <c r="J145" s="57"/>
    </row>
    <row r="146" spans="3:10" s="27" customFormat="1" ht="15.75" x14ac:dyDescent="0.25">
      <c r="C146" s="57"/>
      <c r="D146" s="57"/>
      <c r="E146" s="57"/>
      <c r="F146" s="57"/>
      <c r="G146" s="57"/>
      <c r="H146" s="57"/>
      <c r="I146" s="57"/>
      <c r="J146" s="57"/>
    </row>
    <row r="147" spans="3:10" s="27" customFormat="1" ht="15.75" x14ac:dyDescent="0.25">
      <c r="C147" s="57"/>
      <c r="D147" s="57"/>
      <c r="E147" s="57"/>
      <c r="F147" s="57"/>
      <c r="G147" s="57"/>
      <c r="H147" s="57"/>
      <c r="I147" s="57"/>
      <c r="J147" s="57"/>
    </row>
    <row r="148" spans="3:10" s="27" customFormat="1" ht="15.75" x14ac:dyDescent="0.25">
      <c r="C148" s="57"/>
      <c r="D148" s="57"/>
      <c r="E148" s="57"/>
      <c r="F148" s="57"/>
      <c r="G148" s="57"/>
      <c r="H148" s="57"/>
      <c r="I148" s="57"/>
      <c r="J148" s="57"/>
    </row>
    <row r="149" spans="3:10" s="27" customFormat="1" ht="15.75" x14ac:dyDescent="0.25">
      <c r="C149" s="57"/>
      <c r="D149" s="57"/>
      <c r="E149" s="57"/>
      <c r="F149" s="57"/>
      <c r="G149" s="57"/>
      <c r="H149" s="57"/>
      <c r="I149" s="57"/>
      <c r="J149" s="57"/>
    </row>
    <row r="150" spans="3:10" s="27" customFormat="1" ht="15.75" x14ac:dyDescent="0.25">
      <c r="C150" s="57"/>
      <c r="D150" s="57"/>
      <c r="E150" s="57"/>
      <c r="F150" s="57"/>
      <c r="G150" s="57"/>
      <c r="H150" s="57"/>
      <c r="I150" s="57"/>
      <c r="J150" s="57"/>
    </row>
    <row r="151" spans="3:10" s="27" customFormat="1" ht="15.75" x14ac:dyDescent="0.25">
      <c r="C151" s="57"/>
      <c r="D151" s="57"/>
      <c r="E151" s="57"/>
      <c r="F151" s="57"/>
      <c r="G151" s="57"/>
      <c r="H151" s="57"/>
      <c r="I151" s="57"/>
      <c r="J151" s="57"/>
    </row>
    <row r="152" spans="3:10" s="27" customFormat="1" ht="15.75" x14ac:dyDescent="0.25">
      <c r="C152" s="57"/>
      <c r="D152" s="57"/>
      <c r="E152" s="57"/>
      <c r="F152" s="57"/>
      <c r="G152" s="57"/>
      <c r="H152" s="57"/>
      <c r="I152" s="57"/>
      <c r="J152" s="57"/>
    </row>
    <row r="153" spans="3:10" s="27" customFormat="1" ht="15.75" x14ac:dyDescent="0.25">
      <c r="C153" s="57"/>
      <c r="D153" s="57"/>
      <c r="E153" s="57"/>
      <c r="F153" s="57"/>
      <c r="G153" s="57"/>
      <c r="H153" s="57"/>
      <c r="I153" s="57"/>
      <c r="J153" s="57"/>
    </row>
    <row r="154" spans="3:10" s="27" customFormat="1" ht="15.75" x14ac:dyDescent="0.25">
      <c r="C154" s="57"/>
      <c r="D154" s="57"/>
      <c r="E154" s="57"/>
      <c r="F154" s="57"/>
      <c r="G154" s="57"/>
      <c r="H154" s="57"/>
      <c r="I154" s="57"/>
      <c r="J154" s="57"/>
    </row>
    <row r="155" spans="3:10" s="27" customFormat="1" ht="15.75" x14ac:dyDescent="0.25">
      <c r="C155" s="57"/>
      <c r="D155" s="57"/>
      <c r="E155" s="57"/>
      <c r="F155" s="57"/>
      <c r="G155" s="57"/>
      <c r="H155" s="57"/>
      <c r="I155" s="57"/>
      <c r="J155" s="57"/>
    </row>
    <row r="156" spans="3:10" s="27" customFormat="1" ht="15.75" x14ac:dyDescent="0.25">
      <c r="C156" s="57"/>
      <c r="D156" s="57"/>
      <c r="E156" s="57"/>
      <c r="F156" s="57"/>
      <c r="G156" s="57"/>
      <c r="H156" s="57"/>
      <c r="I156" s="57"/>
      <c r="J156" s="57"/>
    </row>
    <row r="157" spans="3:10" s="27" customFormat="1" ht="15.75" x14ac:dyDescent="0.25">
      <c r="C157" s="57"/>
      <c r="D157" s="57"/>
      <c r="E157" s="57"/>
      <c r="F157" s="57"/>
      <c r="G157" s="57"/>
      <c r="H157" s="57"/>
      <c r="I157" s="57"/>
      <c r="J157" s="57"/>
    </row>
    <row r="158" spans="3:10" s="27" customFormat="1" ht="15.75" x14ac:dyDescent="0.25">
      <c r="C158" s="57"/>
      <c r="D158" s="57"/>
      <c r="E158" s="57"/>
      <c r="F158" s="57"/>
      <c r="G158" s="57"/>
      <c r="H158" s="57"/>
      <c r="I158" s="57"/>
      <c r="J158" s="57"/>
    </row>
    <row r="159" spans="3:10" s="27" customFormat="1" ht="15.75" x14ac:dyDescent="0.25">
      <c r="C159" s="57"/>
      <c r="D159" s="57"/>
      <c r="E159" s="57"/>
      <c r="F159" s="57"/>
      <c r="G159" s="57"/>
      <c r="H159" s="57"/>
      <c r="I159" s="57"/>
      <c r="J159" s="57"/>
    </row>
    <row r="160" spans="3:10" s="27" customFormat="1" ht="15.75" x14ac:dyDescent="0.25">
      <c r="C160" s="57"/>
      <c r="D160" s="57"/>
      <c r="E160" s="57"/>
      <c r="F160" s="57"/>
      <c r="G160" s="57"/>
      <c r="H160" s="57"/>
      <c r="I160" s="57"/>
      <c r="J160" s="57"/>
    </row>
    <row r="161" spans="3:10" s="27" customFormat="1" ht="15.75" x14ac:dyDescent="0.25">
      <c r="C161" s="57"/>
      <c r="D161" s="57"/>
      <c r="E161" s="57"/>
      <c r="F161" s="57"/>
      <c r="G161" s="57"/>
      <c r="H161" s="57"/>
      <c r="I161" s="57"/>
      <c r="J161" s="57"/>
    </row>
    <row r="162" spans="3:10" s="27" customFormat="1" ht="15.75" x14ac:dyDescent="0.25">
      <c r="C162" s="57"/>
      <c r="D162" s="57"/>
      <c r="E162" s="57"/>
      <c r="F162" s="57"/>
      <c r="G162" s="57"/>
      <c r="H162" s="57"/>
      <c r="I162" s="57"/>
      <c r="J162" s="57"/>
    </row>
    <row r="163" spans="3:10" s="27" customFormat="1" ht="15.75" x14ac:dyDescent="0.25">
      <c r="C163" s="57"/>
      <c r="D163" s="57"/>
      <c r="E163" s="57"/>
      <c r="F163" s="57"/>
      <c r="G163" s="57"/>
      <c r="H163" s="57"/>
      <c r="I163" s="57"/>
      <c r="J163" s="57"/>
    </row>
    <row r="164" spans="3:10" s="27" customFormat="1" ht="15.75" x14ac:dyDescent="0.25">
      <c r="C164" s="57"/>
      <c r="D164" s="57"/>
      <c r="E164" s="57"/>
      <c r="F164" s="57"/>
      <c r="G164" s="57"/>
      <c r="H164" s="57"/>
      <c r="I164" s="57"/>
      <c r="J164" s="57"/>
    </row>
    <row r="165" spans="3:10" s="27" customFormat="1" ht="15.75" x14ac:dyDescent="0.25">
      <c r="C165" s="57"/>
      <c r="D165" s="57"/>
      <c r="E165" s="57"/>
      <c r="F165" s="57"/>
      <c r="G165" s="57"/>
      <c r="H165" s="57"/>
      <c r="I165" s="57"/>
      <c r="J165" s="57"/>
    </row>
    <row r="166" spans="3:10" s="27" customFormat="1" ht="15.75" x14ac:dyDescent="0.25">
      <c r="C166" s="57"/>
      <c r="D166" s="57"/>
      <c r="E166" s="57"/>
      <c r="F166" s="57"/>
      <c r="G166" s="57"/>
      <c r="H166" s="57"/>
      <c r="I166" s="57"/>
      <c r="J166" s="57"/>
    </row>
    <row r="167" spans="3:10" s="27" customFormat="1" ht="15.75" x14ac:dyDescent="0.25">
      <c r="C167" s="57"/>
      <c r="D167" s="57"/>
      <c r="E167" s="57"/>
      <c r="F167" s="57"/>
      <c r="G167" s="57"/>
      <c r="H167" s="57"/>
      <c r="I167" s="57"/>
      <c r="J167" s="57"/>
    </row>
    <row r="168" spans="3:10" s="27" customFormat="1" ht="15.75" x14ac:dyDescent="0.25">
      <c r="C168" s="57"/>
      <c r="D168" s="57"/>
      <c r="E168" s="57"/>
      <c r="F168" s="57"/>
      <c r="G168" s="57"/>
      <c r="H168" s="57"/>
      <c r="I168" s="57"/>
      <c r="J168" s="57"/>
    </row>
    <row r="169" spans="3:10" s="27" customFormat="1" ht="15.75" x14ac:dyDescent="0.25">
      <c r="C169" s="57"/>
      <c r="D169" s="57"/>
      <c r="E169" s="57"/>
      <c r="F169" s="57"/>
      <c r="G169" s="57"/>
      <c r="H169" s="57"/>
      <c r="I169" s="57"/>
      <c r="J169" s="57"/>
    </row>
    <row r="170" spans="3:10" s="27" customFormat="1" ht="15.75" x14ac:dyDescent="0.25">
      <c r="C170" s="57"/>
      <c r="D170" s="57"/>
      <c r="E170" s="57"/>
      <c r="F170" s="57"/>
      <c r="G170" s="57"/>
      <c r="H170" s="57"/>
      <c r="I170" s="57"/>
      <c r="J170" s="57"/>
    </row>
    <row r="171" spans="3:10" s="27" customFormat="1" ht="15.75" x14ac:dyDescent="0.25">
      <c r="C171" s="57"/>
      <c r="D171" s="57"/>
      <c r="E171" s="57"/>
      <c r="F171" s="57"/>
      <c r="G171" s="57"/>
      <c r="H171" s="57"/>
      <c r="I171" s="57"/>
      <c r="J171" s="57"/>
    </row>
    <row r="172" spans="3:10" s="27" customFormat="1" ht="15.75" x14ac:dyDescent="0.25">
      <c r="C172" s="57"/>
      <c r="D172" s="57"/>
      <c r="E172" s="57"/>
      <c r="F172" s="57"/>
      <c r="G172" s="57"/>
      <c r="H172" s="57"/>
      <c r="I172" s="57"/>
      <c r="J172" s="57"/>
    </row>
    <row r="173" spans="3:10" s="27" customFormat="1" ht="15.75" x14ac:dyDescent="0.25">
      <c r="C173" s="57"/>
      <c r="D173" s="57"/>
      <c r="E173" s="57"/>
      <c r="F173" s="57"/>
      <c r="G173" s="57"/>
      <c r="H173" s="57"/>
      <c r="I173" s="57"/>
      <c r="J173" s="57"/>
    </row>
    <row r="174" spans="3:10" s="27" customFormat="1" ht="15.75" x14ac:dyDescent="0.25">
      <c r="C174" s="57"/>
      <c r="D174" s="57"/>
      <c r="E174" s="57"/>
      <c r="F174" s="57"/>
      <c r="G174" s="57"/>
      <c r="H174" s="57"/>
      <c r="I174" s="57"/>
      <c r="J174" s="57"/>
    </row>
    <row r="175" spans="3:10" s="27" customFormat="1" ht="15.75" x14ac:dyDescent="0.25">
      <c r="C175" s="57"/>
      <c r="D175" s="57"/>
      <c r="E175" s="57"/>
      <c r="F175" s="57"/>
      <c r="G175" s="57"/>
      <c r="H175" s="57"/>
      <c r="I175" s="57"/>
      <c r="J175" s="57"/>
    </row>
    <row r="176" spans="3:10" s="27" customFormat="1" ht="15.75" x14ac:dyDescent="0.25">
      <c r="C176" s="57"/>
      <c r="D176" s="57"/>
      <c r="E176" s="57"/>
      <c r="F176" s="57"/>
      <c r="G176" s="57"/>
      <c r="H176" s="57"/>
      <c r="I176" s="57"/>
      <c r="J176" s="57"/>
    </row>
    <row r="177" spans="3:10" s="27" customFormat="1" ht="15.75" x14ac:dyDescent="0.25">
      <c r="C177" s="57"/>
      <c r="D177" s="57"/>
      <c r="E177" s="57"/>
      <c r="F177" s="57"/>
      <c r="G177" s="57"/>
      <c r="H177" s="57"/>
      <c r="I177" s="57"/>
      <c r="J177" s="57"/>
    </row>
    <row r="178" spans="3:10" s="27" customFormat="1" ht="15.75" x14ac:dyDescent="0.25">
      <c r="C178" s="57"/>
      <c r="D178" s="57"/>
      <c r="E178" s="57"/>
      <c r="F178" s="57"/>
      <c r="G178" s="57"/>
      <c r="H178" s="57"/>
      <c r="I178" s="57"/>
      <c r="J178" s="57"/>
    </row>
    <row r="179" spans="3:10" s="27" customFormat="1" ht="15.75" x14ac:dyDescent="0.25">
      <c r="C179" s="57"/>
      <c r="D179" s="57"/>
      <c r="E179" s="57"/>
      <c r="F179" s="57"/>
      <c r="G179" s="57"/>
      <c r="H179" s="57"/>
      <c r="I179" s="57"/>
      <c r="J179" s="57"/>
    </row>
    <row r="180" spans="3:10" s="27" customFormat="1" ht="15.75" x14ac:dyDescent="0.25">
      <c r="C180" s="57"/>
      <c r="D180" s="57"/>
      <c r="E180" s="57"/>
      <c r="F180" s="57"/>
      <c r="G180" s="57"/>
      <c r="H180" s="57"/>
      <c r="I180" s="57"/>
      <c r="J180" s="57"/>
    </row>
    <row r="181" spans="3:10" s="27" customFormat="1" ht="15.75" x14ac:dyDescent="0.25">
      <c r="C181" s="57"/>
      <c r="D181" s="57"/>
      <c r="E181" s="57"/>
      <c r="F181" s="57"/>
      <c r="G181" s="57"/>
      <c r="H181" s="57"/>
      <c r="I181" s="57"/>
      <c r="J181" s="57"/>
    </row>
    <row r="182" spans="3:10" s="27" customFormat="1" ht="15.75" x14ac:dyDescent="0.25">
      <c r="C182" s="57"/>
      <c r="D182" s="57"/>
      <c r="E182" s="57"/>
      <c r="F182" s="57"/>
      <c r="G182" s="57"/>
      <c r="H182" s="57"/>
      <c r="I182" s="57"/>
      <c r="J182" s="57"/>
    </row>
    <row r="183" spans="3:10" s="27" customFormat="1" ht="15.75" x14ac:dyDescent="0.25">
      <c r="C183" s="57"/>
      <c r="D183" s="57"/>
      <c r="E183" s="57"/>
      <c r="F183" s="57"/>
      <c r="G183" s="57"/>
      <c r="H183" s="57"/>
      <c r="I183" s="57"/>
      <c r="J183" s="57"/>
    </row>
    <row r="184" spans="3:10" s="27" customFormat="1" ht="15.75" x14ac:dyDescent="0.25">
      <c r="C184" s="57"/>
      <c r="D184" s="57"/>
      <c r="E184" s="57"/>
      <c r="F184" s="57"/>
      <c r="G184" s="57"/>
      <c r="H184" s="57"/>
      <c r="I184" s="57"/>
      <c r="J184" s="57"/>
    </row>
    <row r="185" spans="3:10" s="27" customFormat="1" ht="15.75" x14ac:dyDescent="0.25">
      <c r="C185" s="57"/>
      <c r="D185" s="57"/>
      <c r="E185" s="57"/>
      <c r="F185" s="57"/>
      <c r="G185" s="57"/>
      <c r="H185" s="57"/>
      <c r="I185" s="57"/>
      <c r="J185" s="57"/>
    </row>
    <row r="186" spans="3:10" s="27" customFormat="1" ht="15.75" x14ac:dyDescent="0.25">
      <c r="C186" s="57"/>
      <c r="D186" s="57"/>
      <c r="E186" s="57"/>
      <c r="F186" s="57"/>
      <c r="G186" s="57"/>
      <c r="H186" s="57"/>
      <c r="I186" s="57"/>
      <c r="J186" s="57"/>
    </row>
    <row r="187" spans="3:10" s="27" customFormat="1" ht="15.75" x14ac:dyDescent="0.25">
      <c r="C187" s="57"/>
      <c r="D187" s="57"/>
      <c r="E187" s="57"/>
      <c r="F187" s="57"/>
      <c r="G187" s="57"/>
      <c r="H187" s="57"/>
      <c r="I187" s="57"/>
      <c r="J187" s="57"/>
    </row>
    <row r="188" spans="3:10" s="27" customFormat="1" ht="15.75" x14ac:dyDescent="0.25">
      <c r="C188" s="57"/>
      <c r="D188" s="57"/>
      <c r="E188" s="57"/>
      <c r="F188" s="57"/>
      <c r="G188" s="57"/>
      <c r="H188" s="57"/>
      <c r="I188" s="57"/>
      <c r="J188" s="57"/>
    </row>
    <row r="189" spans="3:10" s="27" customFormat="1" ht="15.75" x14ac:dyDescent="0.25">
      <c r="C189" s="57"/>
      <c r="D189" s="57"/>
      <c r="E189" s="57"/>
      <c r="F189" s="57"/>
      <c r="G189" s="57"/>
      <c r="H189" s="57"/>
      <c r="I189" s="57"/>
      <c r="J189" s="57"/>
    </row>
  </sheetData>
  <mergeCells count="2">
    <mergeCell ref="C3:D3"/>
    <mergeCell ref="E3:F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11.3 - reglene fra 2025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Zeros="0" topLeftCell="A2" workbookViewId="0">
      <selection activeCell="E23" sqref="E23"/>
    </sheetView>
  </sheetViews>
  <sheetFormatPr baseColWidth="10" defaultRowHeight="15.75" x14ac:dyDescent="0.25"/>
  <cols>
    <col min="1" max="1" width="6.42578125" style="1" bestFit="1" customWidth="1"/>
    <col min="2" max="2" width="22.85546875" style="1" bestFit="1" customWidth="1"/>
    <col min="3" max="3" width="11.85546875" style="1" customWidth="1"/>
    <col min="4" max="16384" width="11.42578125" style="1"/>
  </cols>
  <sheetData>
    <row r="1" spans="1:10" x14ac:dyDescent="0.25">
      <c r="A1" s="87" t="s">
        <v>160</v>
      </c>
    </row>
    <row r="4" spans="1:10" s="12" customFormat="1" x14ac:dyDescent="0.25">
      <c r="A4" s="131" t="s">
        <v>107</v>
      </c>
      <c r="B4" s="189" t="s">
        <v>130</v>
      </c>
      <c r="C4" s="193" t="s">
        <v>140</v>
      </c>
      <c r="D4" s="225" t="s">
        <v>2</v>
      </c>
      <c r="E4" s="226"/>
      <c r="F4" s="198" t="s">
        <v>3</v>
      </c>
      <c r="G4" s="198" t="s">
        <v>4</v>
      </c>
      <c r="H4" s="11"/>
      <c r="I4" s="11"/>
      <c r="J4" s="11"/>
    </row>
    <row r="5" spans="1:10" s="12" customFormat="1" x14ac:dyDescent="0.25">
      <c r="A5" s="132" t="s">
        <v>108</v>
      </c>
      <c r="B5" s="190"/>
      <c r="C5" s="192" t="s">
        <v>141</v>
      </c>
      <c r="D5" s="195"/>
      <c r="E5" s="196"/>
      <c r="F5" s="194"/>
      <c r="G5" s="194"/>
      <c r="H5" s="11"/>
      <c r="I5" s="11"/>
      <c r="J5" s="11"/>
    </row>
    <row r="6" spans="1:10" s="12" customFormat="1" x14ac:dyDescent="0.25">
      <c r="A6" s="25"/>
      <c r="B6" s="26" t="s">
        <v>5</v>
      </c>
      <c r="C6" s="191">
        <v>2466800</v>
      </c>
      <c r="D6" s="197"/>
      <c r="E6" s="13"/>
      <c r="F6" s="13"/>
      <c r="G6" s="13"/>
      <c r="H6" s="11"/>
      <c r="I6" s="11"/>
      <c r="J6" s="11"/>
    </row>
    <row r="7" spans="1:10" s="12" customFormat="1" x14ac:dyDescent="0.25">
      <c r="A7" s="15">
        <v>2051</v>
      </c>
      <c r="B7" s="16" t="s">
        <v>6</v>
      </c>
      <c r="C7" s="2">
        <v>-416000</v>
      </c>
      <c r="D7" s="8"/>
      <c r="E7" s="2"/>
      <c r="F7" s="2"/>
      <c r="G7" s="2"/>
      <c r="H7" s="11"/>
      <c r="I7" s="11"/>
      <c r="J7" s="11"/>
    </row>
    <row r="8" spans="1:10" s="12" customFormat="1" x14ac:dyDescent="0.25">
      <c r="A8" s="15">
        <v>2052</v>
      </c>
      <c r="B8" s="17" t="s">
        <v>7</v>
      </c>
      <c r="C8" s="2">
        <v>-504000</v>
      </c>
      <c r="D8" s="8"/>
      <c r="E8" s="2"/>
      <c r="F8" s="2"/>
      <c r="G8" s="2"/>
      <c r="H8" s="11"/>
      <c r="I8" s="11"/>
      <c r="J8" s="11"/>
    </row>
    <row r="9" spans="1:10" s="12" customFormat="1" x14ac:dyDescent="0.25">
      <c r="A9" s="15">
        <v>2061</v>
      </c>
      <c r="B9" s="16" t="s">
        <v>8</v>
      </c>
      <c r="C9" s="2">
        <v>423900</v>
      </c>
      <c r="D9" s="8"/>
      <c r="E9" s="2"/>
      <c r="F9" s="2"/>
      <c r="G9" s="2"/>
      <c r="H9" s="11"/>
      <c r="I9" s="11"/>
      <c r="J9" s="11"/>
    </row>
    <row r="10" spans="1:10" s="12" customFormat="1" x14ac:dyDescent="0.25">
      <c r="A10" s="15">
        <v>2062</v>
      </c>
      <c r="B10" s="16" t="s">
        <v>9</v>
      </c>
      <c r="C10" s="2">
        <v>439000</v>
      </c>
      <c r="D10" s="8"/>
      <c r="E10" s="2"/>
      <c r="F10" s="2"/>
      <c r="G10" s="2"/>
      <c r="H10" s="11"/>
      <c r="I10" s="11"/>
      <c r="J10" s="11"/>
    </row>
    <row r="11" spans="1:10" s="12" customFormat="1" x14ac:dyDescent="0.25">
      <c r="A11" s="15"/>
      <c r="B11" s="17" t="s">
        <v>10</v>
      </c>
      <c r="C11" s="2">
        <v>-931700</v>
      </c>
      <c r="D11" s="8"/>
      <c r="E11" s="2"/>
      <c r="F11" s="2"/>
      <c r="G11" s="2"/>
      <c r="H11" s="11"/>
      <c r="I11" s="11"/>
      <c r="J11" s="11"/>
    </row>
    <row r="12" spans="1:10" s="12" customFormat="1" x14ac:dyDescent="0.25">
      <c r="A12" s="6"/>
      <c r="B12" s="7" t="s">
        <v>11</v>
      </c>
      <c r="C12" s="8">
        <v>-4662000</v>
      </c>
      <c r="D12" s="8"/>
      <c r="E12" s="2"/>
      <c r="F12" s="2"/>
      <c r="G12" s="2"/>
      <c r="H12" s="11"/>
      <c r="I12" s="11"/>
      <c r="J12" s="11"/>
    </row>
    <row r="13" spans="1:10" s="12" customFormat="1" x14ac:dyDescent="0.25">
      <c r="A13" s="6"/>
      <c r="B13" s="7" t="s">
        <v>12</v>
      </c>
      <c r="C13" s="8">
        <v>3184000</v>
      </c>
      <c r="D13" s="8"/>
      <c r="E13" s="2"/>
      <c r="F13" s="2"/>
      <c r="G13" s="2"/>
      <c r="H13" s="11"/>
      <c r="I13" s="11"/>
      <c r="J13" s="11"/>
    </row>
    <row r="14" spans="1:10" s="12" customFormat="1" x14ac:dyDescent="0.25">
      <c r="A14" s="3">
        <v>8800</v>
      </c>
      <c r="B14" s="18" t="s">
        <v>0</v>
      </c>
      <c r="C14" s="4"/>
      <c r="D14" s="4"/>
      <c r="E14" s="5"/>
      <c r="F14" s="5"/>
      <c r="G14" s="5"/>
      <c r="H14" s="11"/>
      <c r="I14" s="11"/>
      <c r="J14" s="11"/>
    </row>
    <row r="15" spans="1:10" s="14" customFormat="1" ht="20.25" x14ac:dyDescent="0.3">
      <c r="A15" s="22"/>
      <c r="B15" s="23"/>
      <c r="C15" s="24">
        <f>SUM(C6:C14)</f>
        <v>0</v>
      </c>
      <c r="D15" s="24">
        <f t="shared" ref="D15:G15" si="0">SUM(D6:D14)</f>
        <v>0</v>
      </c>
      <c r="E15" s="24">
        <f t="shared" si="0"/>
        <v>0</v>
      </c>
      <c r="F15" s="24">
        <f t="shared" si="0"/>
        <v>0</v>
      </c>
      <c r="G15" s="199">
        <f t="shared" si="0"/>
        <v>0</v>
      </c>
      <c r="H15" s="188"/>
      <c r="I15" s="188"/>
      <c r="J15" s="188"/>
    </row>
    <row r="16" spans="1:10" s="12" customFormat="1" ht="12.75" x14ac:dyDescent="0.2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2.75" x14ac:dyDescent="0.2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2.75" x14ac:dyDescent="0.2">
      <c r="A18" s="9"/>
      <c r="B18" s="10"/>
      <c r="C18" s="11"/>
      <c r="D18" s="11"/>
      <c r="E18" s="11"/>
      <c r="F18" s="11"/>
      <c r="G18" s="11"/>
      <c r="H18" s="11"/>
      <c r="I18" s="11"/>
      <c r="J18" s="11"/>
    </row>
    <row r="19" spans="1:10" s="12" customFormat="1" ht="12.75" x14ac:dyDescent="0.2">
      <c r="A19" s="9"/>
      <c r="B19" s="10"/>
      <c r="C19" s="11"/>
      <c r="D19" s="11"/>
      <c r="E19" s="11"/>
      <c r="F19" s="11"/>
      <c r="G19" s="11"/>
      <c r="H19" s="11"/>
      <c r="I19" s="11"/>
      <c r="J19" s="11"/>
    </row>
    <row r="21" spans="1:10" x14ac:dyDescent="0.25">
      <c r="B21" s="1" t="s">
        <v>13</v>
      </c>
    </row>
    <row r="22" spans="1:10" x14ac:dyDescent="0.25">
      <c r="B22" s="19"/>
      <c r="C22" s="20" t="s">
        <v>15</v>
      </c>
      <c r="D22" s="20" t="s">
        <v>16</v>
      </c>
      <c r="E22" s="20" t="s">
        <v>14</v>
      </c>
    </row>
    <row r="23" spans="1:10" x14ac:dyDescent="0.25">
      <c r="B23" s="19" t="s">
        <v>0</v>
      </c>
      <c r="C23" s="21"/>
      <c r="D23" s="21"/>
      <c r="E23" s="21"/>
    </row>
  </sheetData>
  <mergeCells count="1">
    <mergeCell ref="D4:E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11.4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topLeftCell="A4" workbookViewId="0">
      <selection activeCell="A27" sqref="A27"/>
    </sheetView>
  </sheetViews>
  <sheetFormatPr baseColWidth="10" defaultRowHeight="15.75" x14ac:dyDescent="0.25"/>
  <cols>
    <col min="1" max="1" width="6.42578125" style="27" customWidth="1"/>
    <col min="2" max="2" width="22.5703125" style="27" bestFit="1" customWidth="1"/>
    <col min="3" max="3" width="12.42578125" style="27" customWidth="1"/>
    <col min="4" max="4" width="11.28515625" style="27" customWidth="1"/>
    <col min="5" max="16384" width="11.42578125" style="27"/>
  </cols>
  <sheetData>
    <row r="1" spans="1:8" x14ac:dyDescent="0.25">
      <c r="A1" s="88" t="s">
        <v>161</v>
      </c>
    </row>
    <row r="3" spans="1:8" x14ac:dyDescent="0.25">
      <c r="A3" s="27" t="s">
        <v>17</v>
      </c>
    </row>
    <row r="4" spans="1:8" x14ac:dyDescent="0.25">
      <c r="A4" s="123" t="s">
        <v>107</v>
      </c>
      <c r="B4" s="28" t="s">
        <v>130</v>
      </c>
      <c r="C4" s="28" t="s">
        <v>1</v>
      </c>
      <c r="D4" s="227" t="s">
        <v>2</v>
      </c>
      <c r="E4" s="228"/>
      <c r="F4" s="84" t="s">
        <v>3</v>
      </c>
      <c r="G4" s="168" t="s">
        <v>4</v>
      </c>
    </row>
    <row r="5" spans="1:8" x14ac:dyDescent="0.25">
      <c r="A5" s="125" t="s">
        <v>108</v>
      </c>
      <c r="B5" s="29"/>
      <c r="C5" s="30"/>
      <c r="D5" s="30"/>
      <c r="E5" s="203"/>
      <c r="F5" s="30"/>
      <c r="G5" s="167"/>
      <c r="H5" s="86"/>
    </row>
    <row r="6" spans="1:8" x14ac:dyDescent="0.25">
      <c r="A6" s="32">
        <v>1200</v>
      </c>
      <c r="B6" s="33" t="s">
        <v>18</v>
      </c>
      <c r="C6" s="34">
        <v>212200</v>
      </c>
      <c r="D6" s="200"/>
      <c r="E6" s="200"/>
      <c r="F6" s="34"/>
      <c r="G6" s="35"/>
    </row>
    <row r="7" spans="1:8" x14ac:dyDescent="0.25">
      <c r="A7" s="36">
        <v>1400</v>
      </c>
      <c r="B7" s="37" t="s">
        <v>19</v>
      </c>
      <c r="C7" s="38">
        <v>194120</v>
      </c>
      <c r="D7" s="201"/>
      <c r="E7" s="201"/>
      <c r="F7" s="44"/>
      <c r="G7" s="38"/>
    </row>
    <row r="8" spans="1:8" x14ac:dyDescent="0.25">
      <c r="A8" s="36">
        <v>1900</v>
      </c>
      <c r="B8" s="37" t="s">
        <v>20</v>
      </c>
      <c r="C8" s="38">
        <v>1930</v>
      </c>
      <c r="D8" s="201"/>
      <c r="E8" s="201"/>
      <c r="F8" s="44"/>
      <c r="G8" s="38"/>
    </row>
    <row r="9" spans="1:8" x14ac:dyDescent="0.25">
      <c r="A9" s="36">
        <v>1920</v>
      </c>
      <c r="B9" s="37" t="s">
        <v>21</v>
      </c>
      <c r="C9" s="38">
        <v>534210</v>
      </c>
      <c r="D9" s="201"/>
      <c r="E9" s="201"/>
      <c r="F9" s="44"/>
      <c r="G9" s="38"/>
    </row>
    <row r="10" spans="1:8" x14ac:dyDescent="0.25">
      <c r="A10" s="36">
        <v>2051</v>
      </c>
      <c r="B10" s="37" t="s">
        <v>22</v>
      </c>
      <c r="C10" s="38">
        <v>-371000</v>
      </c>
      <c r="D10" s="201"/>
      <c r="E10" s="201"/>
      <c r="F10" s="44"/>
      <c r="G10" s="38"/>
    </row>
    <row r="11" spans="1:8" x14ac:dyDescent="0.25">
      <c r="A11" s="36">
        <v>2052</v>
      </c>
      <c r="B11" s="37" t="s">
        <v>23</v>
      </c>
      <c r="C11" s="38">
        <v>-267380</v>
      </c>
      <c r="D11" s="201"/>
      <c r="E11" s="201"/>
      <c r="F11" s="44"/>
      <c r="G11" s="38"/>
    </row>
    <row r="12" spans="1:8" x14ac:dyDescent="0.25">
      <c r="A12" s="36">
        <v>2061</v>
      </c>
      <c r="B12" s="37" t="s">
        <v>24</v>
      </c>
      <c r="C12" s="38">
        <v>423000</v>
      </c>
      <c r="D12" s="201"/>
      <c r="E12" s="201"/>
      <c r="F12" s="44"/>
      <c r="G12" s="38"/>
    </row>
    <row r="13" spans="1:8" x14ac:dyDescent="0.25">
      <c r="A13" s="36">
        <v>2062</v>
      </c>
      <c r="B13" s="37" t="s">
        <v>25</v>
      </c>
      <c r="C13" s="38">
        <v>379200</v>
      </c>
      <c r="D13" s="201"/>
      <c r="E13" s="201"/>
      <c r="F13" s="44"/>
      <c r="G13" s="38"/>
    </row>
    <row r="14" spans="1:8" x14ac:dyDescent="0.25">
      <c r="A14" s="36">
        <v>2240</v>
      </c>
      <c r="B14" s="37" t="s">
        <v>61</v>
      </c>
      <c r="C14" s="37">
        <v>-40000</v>
      </c>
      <c r="D14" s="201"/>
      <c r="E14" s="201"/>
      <c r="F14" s="44"/>
      <c r="G14" s="38"/>
    </row>
    <row r="15" spans="1:8" x14ac:dyDescent="0.25">
      <c r="A15" s="36">
        <v>2740</v>
      </c>
      <c r="B15" s="39" t="s">
        <v>26</v>
      </c>
      <c r="C15" s="37">
        <v>-56170</v>
      </c>
      <c r="D15" s="201"/>
      <c r="E15" s="201"/>
      <c r="F15" s="44"/>
      <c r="G15" s="38"/>
    </row>
    <row r="16" spans="1:8" x14ac:dyDescent="0.25">
      <c r="A16" s="40">
        <v>3000</v>
      </c>
      <c r="B16" s="41" t="s">
        <v>27</v>
      </c>
      <c r="C16" s="42">
        <v>-3012430</v>
      </c>
      <c r="D16" s="201"/>
      <c r="E16" s="201"/>
      <c r="F16" s="44"/>
      <c r="G16" s="169"/>
    </row>
    <row r="17" spans="1:11" x14ac:dyDescent="0.25">
      <c r="A17" s="40">
        <v>4000</v>
      </c>
      <c r="B17" s="43" t="s">
        <v>28</v>
      </c>
      <c r="C17" s="42">
        <v>1738400</v>
      </c>
      <c r="D17" s="201"/>
      <c r="E17" s="201"/>
      <c r="F17" s="44"/>
      <c r="G17" s="169"/>
    </row>
    <row r="18" spans="1:11" x14ac:dyDescent="0.25">
      <c r="A18" s="40">
        <v>6010</v>
      </c>
      <c r="B18" s="43" t="s">
        <v>29</v>
      </c>
      <c r="C18" s="42"/>
      <c r="D18" s="201"/>
      <c r="E18" s="201"/>
      <c r="F18" s="44"/>
      <c r="G18" s="169"/>
    </row>
    <row r="19" spans="1:11" x14ac:dyDescent="0.25">
      <c r="A19" s="40">
        <v>6300</v>
      </c>
      <c r="B19" s="43" t="s">
        <v>30</v>
      </c>
      <c r="C19" s="42">
        <v>144000</v>
      </c>
      <c r="D19" s="201"/>
      <c r="E19" s="201"/>
      <c r="F19" s="44"/>
      <c r="G19" s="169"/>
      <c r="K19" s="57"/>
    </row>
    <row r="20" spans="1:11" x14ac:dyDescent="0.25">
      <c r="A20" s="40">
        <v>6590</v>
      </c>
      <c r="B20" s="43" t="s">
        <v>31</v>
      </c>
      <c r="C20" s="42">
        <v>25000</v>
      </c>
      <c r="D20" s="201"/>
      <c r="E20" s="201"/>
      <c r="F20" s="44"/>
      <c r="G20" s="169"/>
    </row>
    <row r="21" spans="1:11" x14ac:dyDescent="0.25">
      <c r="A21" s="40">
        <v>6800</v>
      </c>
      <c r="B21" s="43" t="s">
        <v>32</v>
      </c>
      <c r="C21" s="42">
        <v>12620</v>
      </c>
      <c r="D21" s="201"/>
      <c r="E21" s="201"/>
      <c r="F21" s="44"/>
      <c r="G21" s="169"/>
    </row>
    <row r="22" spans="1:11" x14ac:dyDescent="0.25">
      <c r="A22" s="40">
        <v>6900</v>
      </c>
      <c r="B22" s="43" t="s">
        <v>33</v>
      </c>
      <c r="C22" s="42">
        <v>5200</v>
      </c>
      <c r="D22" s="201"/>
      <c r="E22" s="201"/>
      <c r="F22" s="44"/>
      <c r="G22" s="169"/>
    </row>
    <row r="23" spans="1:11" x14ac:dyDescent="0.25">
      <c r="A23" s="40">
        <v>7000</v>
      </c>
      <c r="B23" s="43" t="s">
        <v>34</v>
      </c>
      <c r="C23" s="42">
        <v>47700</v>
      </c>
      <c r="D23" s="201"/>
      <c r="E23" s="201"/>
      <c r="F23" s="44"/>
      <c r="G23" s="169"/>
    </row>
    <row r="24" spans="1:11" x14ac:dyDescent="0.25">
      <c r="A24" s="40">
        <v>7500</v>
      </c>
      <c r="B24" s="43" t="s">
        <v>35</v>
      </c>
      <c r="C24" s="42">
        <v>18400</v>
      </c>
      <c r="D24" s="201"/>
      <c r="E24" s="38"/>
      <c r="F24" s="44"/>
      <c r="G24" s="169"/>
    </row>
    <row r="25" spans="1:11" x14ac:dyDescent="0.25">
      <c r="A25" s="40">
        <v>7780</v>
      </c>
      <c r="B25" s="43" t="s">
        <v>36</v>
      </c>
      <c r="C25" s="42">
        <v>9600</v>
      </c>
      <c r="D25" s="201"/>
      <c r="E25" s="201"/>
      <c r="F25" s="44"/>
      <c r="G25" s="169"/>
    </row>
    <row r="26" spans="1:11" x14ac:dyDescent="0.25">
      <c r="A26" s="40">
        <v>8100</v>
      </c>
      <c r="B26" s="43" t="s">
        <v>37</v>
      </c>
      <c r="C26" s="42">
        <v>1400</v>
      </c>
      <c r="D26" s="201"/>
      <c r="E26" s="201"/>
      <c r="F26" s="44"/>
      <c r="G26" s="169"/>
    </row>
    <row r="27" spans="1:11" x14ac:dyDescent="0.25">
      <c r="A27" s="45">
        <v>8800</v>
      </c>
      <c r="B27" s="46" t="s">
        <v>0</v>
      </c>
      <c r="C27" s="47"/>
      <c r="D27" s="48"/>
      <c r="E27" s="202"/>
      <c r="F27" s="204"/>
      <c r="G27" s="206"/>
    </row>
    <row r="28" spans="1:11" s="51" customFormat="1" ht="20.25" x14ac:dyDescent="0.3">
      <c r="A28" s="49"/>
      <c r="B28" s="49"/>
      <c r="C28" s="50">
        <f>SUM(C6:C27)</f>
        <v>0</v>
      </c>
      <c r="D28" s="50">
        <f t="shared" ref="D28:G28" si="0">SUM(D6:D27)</f>
        <v>0</v>
      </c>
      <c r="E28" s="50">
        <f t="shared" si="0"/>
        <v>0</v>
      </c>
      <c r="F28" s="205">
        <f t="shared" si="0"/>
        <v>0</v>
      </c>
      <c r="G28" s="50">
        <f t="shared" si="0"/>
        <v>0</v>
      </c>
    </row>
    <row r="30" spans="1:11" x14ac:dyDescent="0.25">
      <c r="F30" s="57"/>
    </row>
    <row r="31" spans="1:11" x14ac:dyDescent="0.25">
      <c r="F31" s="57"/>
    </row>
    <row r="32" spans="1:11" x14ac:dyDescent="0.25">
      <c r="F32" s="57"/>
    </row>
    <row r="33" spans="1:11" x14ac:dyDescent="0.25">
      <c r="K33" s="57"/>
    </row>
    <row r="34" spans="1:11" x14ac:dyDescent="0.25">
      <c r="B34" s="27" t="s">
        <v>38</v>
      </c>
    </row>
    <row r="35" spans="1:11" x14ac:dyDescent="0.25">
      <c r="B35" s="52"/>
      <c r="C35" s="53" t="s">
        <v>15</v>
      </c>
      <c r="D35" s="54" t="s">
        <v>39</v>
      </c>
      <c r="E35" s="53" t="s">
        <v>40</v>
      </c>
    </row>
    <row r="36" spans="1:11" x14ac:dyDescent="0.25">
      <c r="B36" s="55" t="s">
        <v>41</v>
      </c>
      <c r="C36" s="56"/>
      <c r="D36" s="57"/>
      <c r="E36" s="56"/>
    </row>
    <row r="37" spans="1:11" x14ac:dyDescent="0.25">
      <c r="B37" s="55" t="s">
        <v>42</v>
      </c>
      <c r="C37" s="56"/>
      <c r="D37" s="57"/>
      <c r="E37" s="56"/>
    </row>
    <row r="38" spans="1:11" s="51" customFormat="1" ht="20.25" x14ac:dyDescent="0.3">
      <c r="A38" s="27"/>
      <c r="B38" s="52" t="s">
        <v>15</v>
      </c>
      <c r="C38" s="50"/>
      <c r="D38" s="58"/>
      <c r="E38" s="50"/>
      <c r="F38" s="27"/>
      <c r="G38" s="27"/>
      <c r="H38" s="27"/>
      <c r="I38" s="27"/>
      <c r="J38" s="27"/>
    </row>
    <row r="39" spans="1:11" x14ac:dyDescent="0.25">
      <c r="C39" s="57"/>
      <c r="D39" s="57"/>
      <c r="E39" s="57"/>
    </row>
    <row r="40" spans="1:11" x14ac:dyDescent="0.25">
      <c r="A40" s="27" t="s">
        <v>58</v>
      </c>
      <c r="B40" s="27" t="s">
        <v>59</v>
      </c>
      <c r="C40" s="209"/>
      <c r="D40" s="57"/>
      <c r="E40" s="57"/>
    </row>
    <row r="41" spans="1:11" x14ac:dyDescent="0.25">
      <c r="A41" s="89" t="s">
        <v>62</v>
      </c>
      <c r="B41" s="27" t="s">
        <v>63</v>
      </c>
      <c r="C41" s="57"/>
    </row>
    <row r="42" spans="1:11" s="51" customFormat="1" ht="20.25" x14ac:dyDescent="0.3">
      <c r="A42" s="90" t="s">
        <v>64</v>
      </c>
      <c r="B42" s="27" t="s">
        <v>65</v>
      </c>
      <c r="C42" s="58"/>
      <c r="D42" s="27"/>
      <c r="E42" s="27"/>
      <c r="F42" s="27"/>
      <c r="G42" s="27"/>
      <c r="H42" s="27"/>
      <c r="I42" s="27"/>
      <c r="J42" s="27"/>
      <c r="K42" s="27"/>
    </row>
    <row r="44" spans="1:11" x14ac:dyDescent="0.25">
      <c r="B44" s="216" t="s">
        <v>162</v>
      </c>
      <c r="C44" s="216"/>
      <c r="D44" s="216"/>
      <c r="E44" s="216"/>
      <c r="F44" s="91"/>
    </row>
    <row r="46" spans="1:11" x14ac:dyDescent="0.25">
      <c r="A46" s="27" t="s">
        <v>66</v>
      </c>
    </row>
    <row r="47" spans="1:11" x14ac:dyDescent="0.25">
      <c r="B47" s="213"/>
      <c r="C47" s="213"/>
      <c r="D47" s="213"/>
      <c r="E47" s="213"/>
      <c r="F47" s="213"/>
      <c r="G47" s="213"/>
      <c r="H47" s="213"/>
      <c r="I47" s="213"/>
      <c r="J47" s="213"/>
    </row>
    <row r="48" spans="1:11" x14ac:dyDescent="0.25">
      <c r="A48" s="86">
        <v>1</v>
      </c>
      <c r="B48" s="213"/>
      <c r="C48" s="213"/>
      <c r="D48" s="213"/>
      <c r="E48" s="213"/>
      <c r="F48" s="213"/>
      <c r="G48" s="213"/>
      <c r="H48" s="213"/>
      <c r="I48" s="213"/>
      <c r="J48" s="213"/>
    </row>
    <row r="49" spans="1:10" x14ac:dyDescent="0.25">
      <c r="A49" s="86">
        <v>2</v>
      </c>
      <c r="B49" s="213"/>
      <c r="C49" s="213"/>
      <c r="D49" s="44"/>
      <c r="E49" s="213"/>
      <c r="F49" s="213"/>
      <c r="G49" s="213"/>
      <c r="H49" s="213"/>
      <c r="I49" s="213"/>
      <c r="J49" s="213"/>
    </row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11.5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A42B-A59E-4E0F-B8C9-3CC2A9BBA7D8}">
  <dimension ref="A1:L49"/>
  <sheetViews>
    <sheetView showGridLines="0" showZeros="0" tabSelected="1" workbookViewId="0">
      <selection activeCell="H38" sqref="H38"/>
    </sheetView>
  </sheetViews>
  <sheetFormatPr baseColWidth="10" defaultRowHeight="15.75" x14ac:dyDescent="0.25"/>
  <cols>
    <col min="1" max="1" width="6.42578125" style="27" bestFit="1" customWidth="1"/>
    <col min="2" max="2" width="23.42578125" style="27" bestFit="1" customWidth="1"/>
    <col min="3" max="16384" width="11.42578125" style="27"/>
  </cols>
  <sheetData>
    <row r="1" spans="1:7" x14ac:dyDescent="0.25">
      <c r="A1" s="88" t="s">
        <v>163</v>
      </c>
    </row>
    <row r="2" spans="1:7" x14ac:dyDescent="0.25">
      <c r="A2" s="123" t="s">
        <v>107</v>
      </c>
      <c r="B2" s="80" t="s">
        <v>130</v>
      </c>
      <c r="C2" s="168" t="s">
        <v>140</v>
      </c>
      <c r="D2" s="227" t="s">
        <v>2</v>
      </c>
      <c r="E2" s="228"/>
      <c r="F2" s="84" t="s">
        <v>3</v>
      </c>
      <c r="G2" s="168" t="s">
        <v>4</v>
      </c>
    </row>
    <row r="3" spans="1:7" x14ac:dyDescent="0.25">
      <c r="A3" s="125" t="s">
        <v>108</v>
      </c>
      <c r="B3" s="85"/>
      <c r="C3" s="31" t="s">
        <v>141</v>
      </c>
      <c r="D3" s="30"/>
      <c r="E3" s="203"/>
      <c r="F3" s="30"/>
      <c r="G3" s="29"/>
    </row>
    <row r="4" spans="1:7" x14ac:dyDescent="0.25">
      <c r="A4" s="59">
        <v>1220</v>
      </c>
      <c r="B4" s="60" t="s">
        <v>43</v>
      </c>
      <c r="C4" s="207">
        <v>186500</v>
      </c>
      <c r="D4" s="208"/>
      <c r="E4" s="200"/>
      <c r="F4" s="209"/>
      <c r="G4" s="35"/>
    </row>
    <row r="5" spans="1:7" x14ac:dyDescent="0.25">
      <c r="A5" s="61">
        <v>1240</v>
      </c>
      <c r="B5" s="62" t="s">
        <v>44</v>
      </c>
      <c r="C5" s="63">
        <v>76700</v>
      </c>
      <c r="D5" s="210"/>
      <c r="E5" s="201"/>
      <c r="F5" s="44"/>
      <c r="G5" s="38"/>
    </row>
    <row r="6" spans="1:7" x14ac:dyDescent="0.25">
      <c r="A6" s="61">
        <v>1400</v>
      </c>
      <c r="B6" s="62" t="s">
        <v>19</v>
      </c>
      <c r="C6" s="63">
        <v>895000</v>
      </c>
      <c r="D6" s="210"/>
      <c r="E6" s="201"/>
      <c r="F6" s="44"/>
      <c r="G6" s="38"/>
    </row>
    <row r="7" spans="1:7" x14ac:dyDescent="0.25">
      <c r="A7" s="61">
        <v>1700</v>
      </c>
      <c r="B7" s="62" t="s">
        <v>45</v>
      </c>
      <c r="C7" s="63"/>
      <c r="D7" s="210"/>
      <c r="E7" s="201"/>
      <c r="F7" s="44"/>
      <c r="G7" s="38"/>
    </row>
    <row r="8" spans="1:7" x14ac:dyDescent="0.25">
      <c r="A8" s="61">
        <v>1900</v>
      </c>
      <c r="B8" s="62" t="s">
        <v>20</v>
      </c>
      <c r="C8" s="63">
        <v>730</v>
      </c>
      <c r="D8" s="210"/>
      <c r="E8" s="201"/>
      <c r="F8" s="44"/>
      <c r="G8" s="38"/>
    </row>
    <row r="9" spans="1:7" x14ac:dyDescent="0.25">
      <c r="A9" s="61">
        <v>2051</v>
      </c>
      <c r="B9" s="62" t="s">
        <v>70</v>
      </c>
      <c r="C9" s="63">
        <v>-360000</v>
      </c>
      <c r="D9" s="210"/>
      <c r="E9" s="201"/>
      <c r="F9" s="44"/>
      <c r="G9" s="38"/>
    </row>
    <row r="10" spans="1:7" x14ac:dyDescent="0.25">
      <c r="A10" s="61">
        <v>2052</v>
      </c>
      <c r="B10" s="62" t="s">
        <v>71</v>
      </c>
      <c r="C10" s="63">
        <v>-330000</v>
      </c>
      <c r="D10" s="210"/>
      <c r="E10" s="201"/>
      <c r="F10" s="44"/>
      <c r="G10" s="38"/>
    </row>
    <row r="11" spans="1:7" x14ac:dyDescent="0.25">
      <c r="A11" s="61">
        <v>2061</v>
      </c>
      <c r="B11" s="62" t="s">
        <v>72</v>
      </c>
      <c r="C11" s="63">
        <v>350000</v>
      </c>
      <c r="D11" s="210"/>
      <c r="E11" s="201"/>
      <c r="F11" s="44"/>
      <c r="G11" s="38"/>
    </row>
    <row r="12" spans="1:7" x14ac:dyDescent="0.25">
      <c r="A12" s="61">
        <v>2062</v>
      </c>
      <c r="B12" s="62" t="s">
        <v>73</v>
      </c>
      <c r="C12" s="63">
        <v>370000</v>
      </c>
      <c r="D12" s="210"/>
      <c r="E12" s="201"/>
      <c r="F12" s="44"/>
      <c r="G12" s="38"/>
    </row>
    <row r="13" spans="1:7" x14ac:dyDescent="0.25">
      <c r="A13" s="61">
        <v>2380</v>
      </c>
      <c r="B13" s="62" t="s">
        <v>46</v>
      </c>
      <c r="C13" s="62">
        <v>-174095</v>
      </c>
      <c r="D13" s="210"/>
      <c r="E13" s="201"/>
      <c r="F13" s="44"/>
      <c r="G13" s="38"/>
    </row>
    <row r="14" spans="1:7" x14ac:dyDescent="0.25">
      <c r="A14" s="61">
        <v>2600</v>
      </c>
      <c r="B14" s="62" t="s">
        <v>47</v>
      </c>
      <c r="C14" s="62"/>
      <c r="D14" s="210"/>
      <c r="E14" s="201"/>
      <c r="F14" s="44"/>
      <c r="G14" s="38"/>
    </row>
    <row r="15" spans="1:7" x14ac:dyDescent="0.25">
      <c r="A15" s="61">
        <v>2740</v>
      </c>
      <c r="B15" s="62" t="s">
        <v>26</v>
      </c>
      <c r="C15" s="62">
        <v>-37120</v>
      </c>
      <c r="D15" s="210"/>
      <c r="E15" s="201"/>
      <c r="F15" s="44"/>
      <c r="G15" s="38"/>
    </row>
    <row r="16" spans="1:7" x14ac:dyDescent="0.25">
      <c r="A16" s="61">
        <v>2770</v>
      </c>
      <c r="B16" s="64" t="s">
        <v>48</v>
      </c>
      <c r="C16" s="62">
        <v>-10620</v>
      </c>
      <c r="D16" s="210"/>
      <c r="E16" s="201"/>
      <c r="F16" s="44"/>
      <c r="G16" s="38"/>
    </row>
    <row r="17" spans="1:12" x14ac:dyDescent="0.25">
      <c r="A17" s="61">
        <v>2780</v>
      </c>
      <c r="B17" s="65" t="s">
        <v>49</v>
      </c>
      <c r="C17" s="62">
        <v>-7645</v>
      </c>
      <c r="D17" s="210"/>
      <c r="E17" s="201"/>
      <c r="F17" s="44"/>
      <c r="G17" s="38"/>
    </row>
    <row r="18" spans="1:12" x14ac:dyDescent="0.25">
      <c r="A18" s="61">
        <v>2940</v>
      </c>
      <c r="B18" s="66" t="s">
        <v>67</v>
      </c>
      <c r="C18" s="62">
        <v>-54240</v>
      </c>
      <c r="D18" s="210"/>
      <c r="E18" s="201"/>
      <c r="F18" s="44"/>
      <c r="G18" s="38"/>
    </row>
    <row r="19" spans="1:12" x14ac:dyDescent="0.25">
      <c r="A19" s="67">
        <v>3000</v>
      </c>
      <c r="B19" s="68" t="s">
        <v>27</v>
      </c>
      <c r="C19" s="69">
        <v>-3446925</v>
      </c>
      <c r="D19" s="210"/>
      <c r="E19" s="201"/>
      <c r="F19" s="44"/>
      <c r="G19" s="169"/>
    </row>
    <row r="20" spans="1:12" x14ac:dyDescent="0.25">
      <c r="A20" s="70">
        <v>4000</v>
      </c>
      <c r="B20" s="71" t="s">
        <v>28</v>
      </c>
      <c r="C20" s="69">
        <v>1767600</v>
      </c>
      <c r="D20" s="210"/>
      <c r="E20" s="201"/>
      <c r="F20" s="44"/>
      <c r="G20" s="169"/>
    </row>
    <row r="21" spans="1:12" x14ac:dyDescent="0.25">
      <c r="A21" s="70">
        <v>5000</v>
      </c>
      <c r="B21" s="71" t="s">
        <v>50</v>
      </c>
      <c r="C21" s="69">
        <v>452000</v>
      </c>
      <c r="D21" s="210"/>
      <c r="E21" s="201"/>
      <c r="F21" s="44"/>
      <c r="G21" s="169"/>
    </row>
    <row r="22" spans="1:12" x14ac:dyDescent="0.25">
      <c r="A22" s="70">
        <v>5050</v>
      </c>
      <c r="B22" s="71" t="s">
        <v>60</v>
      </c>
      <c r="C22" s="69">
        <v>54240</v>
      </c>
      <c r="D22" s="210"/>
      <c r="E22" s="201"/>
      <c r="F22" s="44"/>
      <c r="G22" s="169"/>
    </row>
    <row r="23" spans="1:12" x14ac:dyDescent="0.25">
      <c r="A23" s="70">
        <v>5400</v>
      </c>
      <c r="B23" s="71" t="s">
        <v>51</v>
      </c>
      <c r="C23" s="69">
        <v>71380</v>
      </c>
      <c r="D23" s="210"/>
      <c r="E23" s="38"/>
      <c r="F23" s="44"/>
      <c r="G23" s="169"/>
    </row>
    <row r="24" spans="1:12" x14ac:dyDescent="0.25">
      <c r="A24" s="70">
        <v>6010</v>
      </c>
      <c r="B24" s="71" t="s">
        <v>29</v>
      </c>
      <c r="C24" s="69"/>
      <c r="D24" s="210"/>
      <c r="E24" s="38"/>
      <c r="F24" s="44"/>
      <c r="G24" s="169"/>
    </row>
    <row r="25" spans="1:12" x14ac:dyDescent="0.25">
      <c r="A25" s="70">
        <v>7000</v>
      </c>
      <c r="B25" s="71" t="s">
        <v>52</v>
      </c>
      <c r="C25" s="69">
        <v>34275</v>
      </c>
      <c r="D25" s="210"/>
      <c r="E25" s="38"/>
      <c r="F25" s="44"/>
      <c r="G25" s="169"/>
    </row>
    <row r="26" spans="1:12" x14ac:dyDescent="0.25">
      <c r="A26" s="70">
        <v>7780</v>
      </c>
      <c r="B26" s="71" t="s">
        <v>36</v>
      </c>
      <c r="C26" s="69">
        <v>148020</v>
      </c>
      <c r="D26" s="210"/>
      <c r="E26" s="38"/>
      <c r="F26" s="44"/>
      <c r="G26" s="169"/>
    </row>
    <row r="27" spans="1:12" x14ac:dyDescent="0.25">
      <c r="A27" s="70">
        <v>8000</v>
      </c>
      <c r="B27" s="71" t="s">
        <v>53</v>
      </c>
      <c r="C27" s="69">
        <v>-100</v>
      </c>
      <c r="D27" s="210"/>
      <c r="E27" s="38"/>
      <c r="F27" s="44"/>
      <c r="G27" s="169"/>
    </row>
    <row r="28" spans="1:12" x14ac:dyDescent="0.25">
      <c r="A28" s="70">
        <v>8100</v>
      </c>
      <c r="B28" s="71" t="s">
        <v>37</v>
      </c>
      <c r="C28" s="69">
        <v>14300</v>
      </c>
      <c r="D28" s="210"/>
      <c r="E28" s="201"/>
      <c r="F28" s="44"/>
      <c r="G28" s="169"/>
    </row>
    <row r="29" spans="1:12" x14ac:dyDescent="0.25">
      <c r="A29" s="72">
        <v>8800</v>
      </c>
      <c r="B29" s="73" t="s">
        <v>0</v>
      </c>
      <c r="C29" s="74"/>
      <c r="D29" s="211"/>
      <c r="E29" s="202"/>
      <c r="F29" s="212"/>
      <c r="G29" s="206"/>
    </row>
    <row r="30" spans="1:12" s="51" customFormat="1" ht="20.25" x14ac:dyDescent="0.3">
      <c r="A30" s="75"/>
      <c r="B30" s="76"/>
      <c r="C30" s="50">
        <f>SUM(C4:C29)</f>
        <v>0</v>
      </c>
      <c r="D30" s="50">
        <f>SUM(D4:D29)</f>
        <v>0</v>
      </c>
      <c r="E30" s="50">
        <f>SUM(E4:E29)</f>
        <v>0</v>
      </c>
      <c r="F30" s="58">
        <f>SUM(F4:F29)</f>
        <v>0</v>
      </c>
      <c r="G30" s="50">
        <f>SUM(G4:G29)</f>
        <v>0</v>
      </c>
      <c r="K30" s="27"/>
      <c r="L30" s="57"/>
    </row>
    <row r="31" spans="1:12" x14ac:dyDescent="0.25">
      <c r="A31" s="77"/>
      <c r="B31" s="78"/>
      <c r="C31" s="79"/>
      <c r="D31" s="79"/>
      <c r="E31" s="57"/>
      <c r="F31" s="57"/>
      <c r="G31" s="57"/>
      <c r="H31" s="57"/>
      <c r="I31" s="57"/>
      <c r="J31" s="57"/>
    </row>
    <row r="32" spans="1:12" x14ac:dyDescent="0.25">
      <c r="B32" s="27" t="s">
        <v>13</v>
      </c>
    </row>
    <row r="33" spans="1:10" x14ac:dyDescent="0.25">
      <c r="B33" s="52"/>
      <c r="C33" s="53" t="s">
        <v>15</v>
      </c>
      <c r="D33" s="54" t="s">
        <v>68</v>
      </c>
      <c r="E33" s="53" t="s">
        <v>69</v>
      </c>
    </row>
    <row r="34" spans="1:10" x14ac:dyDescent="0.25">
      <c r="B34" s="55" t="s">
        <v>54</v>
      </c>
      <c r="C34" s="56"/>
      <c r="D34" s="57"/>
      <c r="E34" s="56"/>
    </row>
    <row r="35" spans="1:10" x14ac:dyDescent="0.25">
      <c r="B35" s="55" t="s">
        <v>55</v>
      </c>
      <c r="C35" s="56"/>
      <c r="D35" s="57"/>
      <c r="E35" s="56"/>
    </row>
    <row r="36" spans="1:10" x14ac:dyDescent="0.25">
      <c r="B36" s="80" t="s">
        <v>77</v>
      </c>
      <c r="C36" s="81"/>
      <c r="D36" s="82"/>
      <c r="E36" s="81"/>
    </row>
    <row r="37" spans="1:10" x14ac:dyDescent="0.25">
      <c r="B37" s="55" t="s">
        <v>56</v>
      </c>
      <c r="C37" s="56"/>
      <c r="D37" s="57"/>
      <c r="E37" s="56"/>
    </row>
    <row r="38" spans="1:10" s="51" customFormat="1" ht="20.25" x14ac:dyDescent="0.3">
      <c r="A38" s="27"/>
      <c r="B38" s="52" t="s">
        <v>57</v>
      </c>
      <c r="C38" s="50"/>
      <c r="D38" s="58"/>
      <c r="E38" s="50"/>
      <c r="F38" s="27"/>
      <c r="G38" s="27"/>
      <c r="H38" s="27"/>
      <c r="I38" s="27"/>
      <c r="J38" s="27"/>
    </row>
    <row r="41" spans="1:10" x14ac:dyDescent="0.25">
      <c r="A41" s="27" t="s">
        <v>58</v>
      </c>
      <c r="B41" s="88" t="s">
        <v>74</v>
      </c>
    </row>
    <row r="42" spans="1:10" x14ac:dyDescent="0.25">
      <c r="B42" s="27" t="s">
        <v>75</v>
      </c>
    </row>
    <row r="44" spans="1:10" x14ac:dyDescent="0.25">
      <c r="B44" s="213"/>
      <c r="C44" s="213"/>
      <c r="D44" s="213"/>
      <c r="E44" s="213"/>
      <c r="F44" s="213"/>
      <c r="G44" s="213"/>
      <c r="H44" s="213"/>
    </row>
    <row r="45" spans="1:10" x14ac:dyDescent="0.25">
      <c r="B45" s="213"/>
      <c r="C45" s="213"/>
      <c r="D45" s="213"/>
      <c r="E45" s="213"/>
      <c r="F45" s="213"/>
      <c r="G45" s="213"/>
      <c r="H45" s="213"/>
    </row>
    <row r="47" spans="1:10" x14ac:dyDescent="0.25">
      <c r="B47" s="27" t="s">
        <v>76</v>
      </c>
    </row>
    <row r="48" spans="1:10" x14ac:dyDescent="0.25">
      <c r="B48" s="216"/>
      <c r="C48" s="216"/>
      <c r="D48" s="216"/>
      <c r="E48" s="216"/>
      <c r="F48" s="216"/>
      <c r="G48" s="216"/>
      <c r="H48" s="216"/>
    </row>
    <row r="49" spans="2:8" x14ac:dyDescent="0.25">
      <c r="B49" s="213"/>
      <c r="C49" s="213"/>
      <c r="D49" s="213"/>
      <c r="E49" s="213"/>
      <c r="F49" s="213"/>
      <c r="G49" s="213"/>
      <c r="H49" s="213"/>
    </row>
  </sheetData>
  <mergeCells count="1">
    <mergeCell ref="D2:E2"/>
  </mergeCells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Header xml:space="preserve">&amp;COppgave 11.6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Informasjon</vt:lpstr>
      <vt:lpstr>Oppgave 11.1</vt:lpstr>
      <vt:lpstr>Oppgave 11.2 - 2025</vt:lpstr>
      <vt:lpstr>Oppgave 11.3 - 2025</vt:lpstr>
      <vt:lpstr>Oppgave 11.4</vt:lpstr>
      <vt:lpstr>Oppgave 11.5</vt:lpstr>
      <vt:lpstr>Oppgave 11.6 - 2025</vt:lpstr>
      <vt:lpstr>'Oppgave 11.2 - 2025'!Utskriftsområde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2024-04-23T15:08:37Z</cp:lastPrinted>
  <dcterms:created xsi:type="dcterms:W3CDTF">2004-06-23T12:19:48Z</dcterms:created>
  <dcterms:modified xsi:type="dcterms:W3CDTF">2024-08-14T12:36:45Z</dcterms:modified>
</cp:coreProperties>
</file>