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AEEFCEC4-4A02-4FE5-A912-1424C21FAD39}" xr6:coauthVersionLast="47" xr6:coauthVersionMax="47" xr10:uidLastSave="{00000000-0000-0000-0000-000000000000}"/>
  <bookViews>
    <workbookView xWindow="435" yWindow="2970" windowWidth="23400" windowHeight="12630" activeTab="2" xr2:uid="{00000000-000D-0000-FFFF-FFFF00000000}"/>
  </bookViews>
  <sheets>
    <sheet name="Oppgave 3.32 og 3.33" sheetId="10" r:id="rId1"/>
    <sheet name="Oppgave 3.35 og 3.36" sheetId="11" r:id="rId2"/>
    <sheet name="Oppgave 3.38-3.41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2" l="1"/>
  <c r="E68" i="12"/>
  <c r="E69" i="12" s="1"/>
  <c r="D27" i="12"/>
  <c r="E27" i="12"/>
  <c r="C27" i="12"/>
  <c r="D40" i="12" l="1"/>
  <c r="E40" i="12" s="1"/>
</calcChain>
</file>

<file path=xl/sharedStrings.xml><?xml version="1.0" encoding="utf-8"?>
<sst xmlns="http://schemas.openxmlformats.org/spreadsheetml/2006/main" count="110" uniqueCount="68">
  <si>
    <t>=</t>
  </si>
  <si>
    <t>–</t>
  </si>
  <si>
    <t>Kundefordringer</t>
  </si>
  <si>
    <t>a)</t>
  </si>
  <si>
    <t>b)</t>
  </si>
  <si>
    <t>c)</t>
  </si>
  <si>
    <t>Anskaffelseskost</t>
  </si>
  <si>
    <t>Sum</t>
  </si>
  <si>
    <t>d)</t>
  </si>
  <si>
    <t>Nr.</t>
  </si>
  <si>
    <t>Konto</t>
  </si>
  <si>
    <t>Posteringer</t>
  </si>
  <si>
    <t>Resultat</t>
  </si>
  <si>
    <t>Balanse</t>
  </si>
  <si>
    <t>Aksjer</t>
  </si>
  <si>
    <t>Salgsinntekter</t>
  </si>
  <si>
    <t>Avsetning tap på fordringer</t>
  </si>
  <si>
    <t>Tap på fordringer</t>
  </si>
  <si>
    <t>Oppgave 3.32</t>
  </si>
  <si>
    <t>Oppgave 3.33</t>
  </si>
  <si>
    <t>Forsikringer</t>
  </si>
  <si>
    <t>Forskuddsbetalt forsikring</t>
  </si>
  <si>
    <t>Oppgave 3.35</t>
  </si>
  <si>
    <t>Opptjent, ikke fakturert driftsinntekt</t>
  </si>
  <si>
    <t>Periodisert inntekt</t>
  </si>
  <si>
    <t>Oppgave 3.36</t>
  </si>
  <si>
    <t>Oppgave 3.39</t>
  </si>
  <si>
    <t>Kortsiktige aksjer skal vurderes til virkelig verdi når betingelsene i rskl. § 5-8 er oppfylt.</t>
  </si>
  <si>
    <t>Fordi Maritime Systems AS er et lite selskap, jf. rskl. § 1-6, kan selskapet likevel velge</t>
  </si>
  <si>
    <t>å vurdere aksjene etter laveste verdis prinsipp.</t>
  </si>
  <si>
    <t>Selskap</t>
  </si>
  <si>
    <t>Orkla</t>
  </si>
  <si>
    <t>DNB</t>
  </si>
  <si>
    <t>Yara International</t>
  </si>
  <si>
    <t>Kostpris</t>
  </si>
  <si>
    <t>Virkelig</t>
  </si>
  <si>
    <t>verdi</t>
  </si>
  <si>
    <t>Laveste</t>
  </si>
  <si>
    <t>Oppgave 3.41</t>
  </si>
  <si>
    <t>Salgssum</t>
  </si>
  <si>
    <t>Gevinst</t>
  </si>
  <si>
    <t>Salg av aksjer</t>
  </si>
  <si>
    <t>Gevinst ved salg av aksjer</t>
  </si>
  <si>
    <t>Verdiøkning aksjer</t>
  </si>
  <si>
    <t>Verditap aksjer</t>
  </si>
  <si>
    <t>Tap ved salg av aksjer</t>
  </si>
  <si>
    <t>Anskaffelseskost: 200 aksjer à kr 210 =</t>
  </si>
  <si>
    <t>Anskaffelsesverdi av beholdningen 31.12.: 200 aksjer à kr 210 =</t>
  </si>
  <si>
    <t>Balanseverdi etter laveste verdis prinsipp blir kr 42 000</t>
  </si>
  <si>
    <t>Oppgave 3.38</t>
  </si>
  <si>
    <t>Vi forutsetter at vi har å gjøre med en liten bedrift som kan vurdere aksjene etter laveste</t>
  </si>
  <si>
    <t>verdis prinsipp. Jf. rskl. § 5-8 andre ledd og § 5-2.</t>
  </si>
  <si>
    <t>Saldo-</t>
  </si>
  <si>
    <t>balanse</t>
  </si>
  <si>
    <t>Poster-</t>
  </si>
  <si>
    <t>inger</t>
  </si>
  <si>
    <t>I boka har "Periodisert inntekt" kontonummer</t>
  </si>
  <si>
    <t>3900. Det virker mer korrekt å bruke</t>
  </si>
  <si>
    <t>kontonummer 3190 slik det er gjort her.</t>
  </si>
  <si>
    <t xml:space="preserve">Fra og med 2022 skal merverdiavgift i forbindelse </t>
  </si>
  <si>
    <t>med tap på fordringer bokføres som utgående</t>
  </si>
  <si>
    <t>merverdiavgift. I Skattemelding for merverdiavgift</t>
  </si>
  <si>
    <t xml:space="preserve">skal denne merverdiavgiften rapporteres på egen </t>
  </si>
  <si>
    <t>linje. Det er ennå ikke avgjort hvilken moms-kode</t>
  </si>
  <si>
    <t>som skal brukes.</t>
  </si>
  <si>
    <t>Utgående merverdiavgift</t>
  </si>
  <si>
    <t xml:space="preserve">Bokført verdi kundefordringer 31.12.20x1: </t>
  </si>
  <si>
    <t>Gevinst/tap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</si>
</sst>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\-&quot;kr&quot;\ 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0" fontId="1" fillId="0" borderId="0" xfId="0" applyFont="1" applyAlignment="1">
      <alignment horizontal="right"/>
    </xf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7" xfId="0" applyNumberFormat="1" applyFont="1" applyBorder="1"/>
    <xf numFmtId="0" fontId="1" fillId="0" borderId="14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/>
    <xf numFmtId="0" fontId="1" fillId="0" borderId="19" xfId="0" applyFont="1" applyBorder="1" applyAlignment="1">
      <alignment horizontal="center"/>
    </xf>
    <xf numFmtId="0" fontId="1" fillId="0" borderId="0" xfId="0" applyFont="1" applyBorder="1"/>
    <xf numFmtId="0" fontId="1" fillId="0" borderId="20" xfId="0" applyFont="1" applyBorder="1"/>
    <xf numFmtId="3" fontId="1" fillId="0" borderId="11" xfId="0" applyNumberFormat="1" applyFont="1" applyBorder="1"/>
    <xf numFmtId="3" fontId="1" fillId="0" borderId="21" xfId="0" applyNumberFormat="1" applyFont="1" applyBorder="1"/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/>
    <xf numFmtId="3" fontId="1" fillId="0" borderId="14" xfId="0" applyNumberFormat="1" applyFont="1" applyBorder="1"/>
    <xf numFmtId="0" fontId="1" fillId="0" borderId="24" xfId="0" applyFont="1" applyBorder="1"/>
    <xf numFmtId="3" fontId="1" fillId="0" borderId="16" xfId="0" applyNumberFormat="1" applyFont="1" applyBorder="1"/>
    <xf numFmtId="0" fontId="1" fillId="0" borderId="0" xfId="0" applyFont="1" applyFill="1" applyBorder="1"/>
    <xf numFmtId="0" fontId="4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5" xfId="0" applyFont="1" applyBorder="1"/>
    <xf numFmtId="0" fontId="4" fillId="0" borderId="19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6" xfId="0" applyNumberFormat="1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16" xfId="0" applyFont="1" applyFill="1" applyBorder="1"/>
    <xf numFmtId="0" fontId="4" fillId="0" borderId="7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8" xfId="0" applyFont="1" applyFill="1" applyBorder="1" applyAlignment="1">
      <alignment horizontal="center"/>
    </xf>
    <xf numFmtId="3" fontId="4" fillId="0" borderId="3" xfId="0" applyNumberFormat="1" applyFont="1" applyBorder="1"/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/>
    <xf numFmtId="3" fontId="4" fillId="0" borderId="6" xfId="0" applyNumberFormat="1" applyFont="1" applyBorder="1"/>
    <xf numFmtId="0" fontId="4" fillId="0" borderId="18" xfId="0" applyFont="1" applyBorder="1"/>
    <xf numFmtId="0" fontId="2" fillId="0" borderId="0" xfId="0" applyFont="1" applyAlignment="1">
      <alignment horizontal="center"/>
    </xf>
    <xf numFmtId="3" fontId="1" fillId="0" borderId="19" xfId="0" applyNumberFormat="1" applyFont="1" applyBorder="1"/>
    <xf numFmtId="0" fontId="1" fillId="0" borderId="16" xfId="0" applyFont="1" applyBorder="1"/>
    <xf numFmtId="0" fontId="4" fillId="0" borderId="16" xfId="0" applyFont="1" applyBorder="1"/>
    <xf numFmtId="3" fontId="1" fillId="0" borderId="0" xfId="0" applyNumberFormat="1" applyFont="1" applyFill="1" applyBorder="1"/>
    <xf numFmtId="0" fontId="1" fillId="0" borderId="21" xfId="0" applyFont="1" applyBorder="1"/>
    <xf numFmtId="0" fontId="1" fillId="0" borderId="2" xfId="0" applyFont="1" applyBorder="1" applyAlignment="1">
      <alignment horizontal="center"/>
    </xf>
    <xf numFmtId="0" fontId="1" fillId="0" borderId="18" xfId="0" applyFont="1" applyBorder="1"/>
    <xf numFmtId="3" fontId="1" fillId="0" borderId="2" xfId="0" applyNumberFormat="1" applyFont="1" applyBorder="1" applyAlignment="1">
      <alignment horizontal="center"/>
    </xf>
    <xf numFmtId="3" fontId="1" fillId="0" borderId="10" xfId="0" applyNumberFormat="1" applyFont="1" applyFill="1" applyBorder="1"/>
    <xf numFmtId="3" fontId="1" fillId="0" borderId="13" xfId="0" applyNumberFormat="1" applyFont="1" applyFill="1" applyBorder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7" xfId="0" applyNumberFormat="1" applyFont="1" applyFill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2" xfId="0" applyNumberFormat="1" applyFont="1" applyFill="1" applyBorder="1"/>
    <xf numFmtId="3" fontId="1" fillId="0" borderId="18" xfId="0" applyNumberFormat="1" applyFont="1" applyFill="1" applyBorder="1"/>
    <xf numFmtId="3" fontId="1" fillId="0" borderId="15" xfId="0" applyNumberFormat="1" applyFont="1" applyFill="1" applyBorder="1"/>
    <xf numFmtId="3" fontId="1" fillId="0" borderId="20" xfId="0" applyNumberFormat="1" applyFont="1" applyFill="1" applyBorder="1"/>
    <xf numFmtId="3" fontId="1" fillId="0" borderId="24" xfId="0" applyNumberFormat="1" applyFont="1" applyFill="1" applyBorder="1"/>
    <xf numFmtId="3" fontId="1" fillId="0" borderId="23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19" xfId="0" applyNumberFormat="1" applyFont="1" applyFill="1" applyBorder="1"/>
    <xf numFmtId="3" fontId="1" fillId="0" borderId="22" xfId="0" applyNumberFormat="1" applyFont="1" applyFill="1" applyBorder="1"/>
    <xf numFmtId="3" fontId="1" fillId="0" borderId="21" xfId="0" applyNumberFormat="1" applyFont="1" applyFill="1" applyBorder="1"/>
    <xf numFmtId="3" fontId="1" fillId="0" borderId="21" xfId="0" applyNumberFormat="1" applyFont="1" applyBorder="1" applyAlignment="1">
      <alignment horizontal="center"/>
    </xf>
    <xf numFmtId="3" fontId="1" fillId="0" borderId="11" xfId="0" applyNumberFormat="1" applyFont="1" applyFill="1" applyBorder="1"/>
    <xf numFmtId="3" fontId="1" fillId="0" borderId="16" xfId="0" applyNumberFormat="1" applyFont="1" applyFill="1" applyBorder="1"/>
    <xf numFmtId="3" fontId="1" fillId="0" borderId="14" xfId="0" applyNumberFormat="1" applyFont="1" applyFill="1" applyBorder="1"/>
    <xf numFmtId="3" fontId="4" fillId="0" borderId="8" xfId="0" applyNumberFormat="1" applyFont="1" applyFill="1" applyBorder="1"/>
    <xf numFmtId="3" fontId="4" fillId="0" borderId="4" xfId="0" applyNumberFormat="1" applyFont="1" applyFill="1" applyBorder="1"/>
    <xf numFmtId="3" fontId="4" fillId="0" borderId="17" xfId="0" applyNumberFormat="1" applyFont="1" applyFill="1" applyBorder="1"/>
    <xf numFmtId="3" fontId="4" fillId="0" borderId="24" xfId="0" applyNumberFormat="1" applyFont="1" applyFill="1" applyBorder="1"/>
    <xf numFmtId="3" fontId="4" fillId="0" borderId="9" xfId="0" applyNumberFormat="1" applyFont="1" applyFill="1" applyBorder="1"/>
    <xf numFmtId="3" fontId="4" fillId="0" borderId="2" xfId="0" applyNumberFormat="1" applyFont="1" applyFill="1" applyBorder="1"/>
    <xf numFmtId="3" fontId="4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0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0" borderId="0" xfId="0" applyFont="1" applyBorder="1" applyAlignment="1"/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3" fontId="1" fillId="2" borderId="25" xfId="0" applyNumberFormat="1" applyFont="1" applyFill="1" applyBorder="1" applyAlignment="1">
      <alignment horizontal="left" indent="1"/>
    </xf>
    <xf numFmtId="3" fontId="1" fillId="2" borderId="26" xfId="0" applyNumberFormat="1" applyFont="1" applyFill="1" applyBorder="1"/>
    <xf numFmtId="3" fontId="1" fillId="2" borderId="28" xfId="0" applyNumberFormat="1" applyFont="1" applyFill="1" applyBorder="1" applyAlignment="1">
      <alignment horizontal="left" indent="1"/>
    </xf>
    <xf numFmtId="3" fontId="1" fillId="2" borderId="30" xfId="0" applyNumberFormat="1" applyFont="1" applyFill="1" applyBorder="1" applyAlignment="1">
      <alignment horizontal="left" indent="1"/>
    </xf>
    <xf numFmtId="3" fontId="1" fillId="2" borderId="31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2" borderId="27" xfId="0" applyNumberFormat="1" applyFont="1" applyFill="1" applyBorder="1"/>
    <xf numFmtId="3" fontId="1" fillId="2" borderId="0" xfId="0" applyNumberFormat="1" applyFont="1" applyFill="1" applyBorder="1"/>
    <xf numFmtId="3" fontId="1" fillId="2" borderId="29" xfId="0" applyNumberFormat="1" applyFont="1" applyFill="1" applyBorder="1"/>
    <xf numFmtId="3" fontId="1" fillId="2" borderId="32" xfId="0" applyNumberFormat="1" applyFont="1" applyFill="1" applyBorder="1"/>
    <xf numFmtId="3" fontId="1" fillId="0" borderId="28" xfId="0" applyNumberFormat="1" applyFont="1" applyFill="1" applyBorder="1"/>
    <xf numFmtId="6" fontId="1" fillId="0" borderId="2" xfId="0" applyNumberFormat="1" applyFont="1" applyBorder="1"/>
    <xf numFmtId="6" fontId="1" fillId="0" borderId="1" xfId="0" applyNumberFormat="1" applyFont="1" applyBorder="1"/>
    <xf numFmtId="3" fontId="1" fillId="0" borderId="33" xfId="0" applyNumberFormat="1" applyFont="1" applyBorder="1"/>
    <xf numFmtId="3" fontId="1" fillId="0" borderId="31" xfId="0" applyNumberFormat="1" applyFont="1" applyBorder="1"/>
    <xf numFmtId="3" fontId="1" fillId="0" borderId="34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4"/>
  <sheetViews>
    <sheetView topLeftCell="A11" zoomScaleNormal="100" workbookViewId="0">
      <selection activeCell="F49" sqref="F49"/>
    </sheetView>
  </sheetViews>
  <sheetFormatPr baseColWidth="10" defaultRowHeight="15.75" x14ac:dyDescent="0.25"/>
  <cols>
    <col min="1" max="1" width="5.7109375" style="1" customWidth="1"/>
    <col min="2" max="2" width="25.42578125" style="1" bestFit="1" customWidth="1"/>
    <col min="3" max="10" width="10.28515625" style="5" customWidth="1"/>
    <col min="11" max="256" width="11.42578125" style="1"/>
    <col min="257" max="257" width="5.7109375" style="1" customWidth="1"/>
    <col min="258" max="258" width="25.42578125" style="1" bestFit="1" customWidth="1"/>
    <col min="259" max="266" width="10.28515625" style="1" customWidth="1"/>
    <col min="267" max="512" width="11.42578125" style="1"/>
    <col min="513" max="513" width="5.7109375" style="1" customWidth="1"/>
    <col min="514" max="514" width="25.42578125" style="1" bestFit="1" customWidth="1"/>
    <col min="515" max="522" width="10.28515625" style="1" customWidth="1"/>
    <col min="523" max="768" width="11.42578125" style="1"/>
    <col min="769" max="769" width="5.7109375" style="1" customWidth="1"/>
    <col min="770" max="770" width="25.42578125" style="1" bestFit="1" customWidth="1"/>
    <col min="771" max="778" width="10.28515625" style="1" customWidth="1"/>
    <col min="779" max="1024" width="11.42578125" style="1"/>
    <col min="1025" max="1025" width="5.7109375" style="1" customWidth="1"/>
    <col min="1026" max="1026" width="25.42578125" style="1" bestFit="1" customWidth="1"/>
    <col min="1027" max="1034" width="10.28515625" style="1" customWidth="1"/>
    <col min="1035" max="1280" width="11.42578125" style="1"/>
    <col min="1281" max="1281" width="5.7109375" style="1" customWidth="1"/>
    <col min="1282" max="1282" width="25.42578125" style="1" bestFit="1" customWidth="1"/>
    <col min="1283" max="1290" width="10.28515625" style="1" customWidth="1"/>
    <col min="1291" max="1536" width="11.42578125" style="1"/>
    <col min="1537" max="1537" width="5.7109375" style="1" customWidth="1"/>
    <col min="1538" max="1538" width="25.42578125" style="1" bestFit="1" customWidth="1"/>
    <col min="1539" max="1546" width="10.28515625" style="1" customWidth="1"/>
    <col min="1547" max="1792" width="11.42578125" style="1"/>
    <col min="1793" max="1793" width="5.7109375" style="1" customWidth="1"/>
    <col min="1794" max="1794" width="25.42578125" style="1" bestFit="1" customWidth="1"/>
    <col min="1795" max="1802" width="10.28515625" style="1" customWidth="1"/>
    <col min="1803" max="2048" width="11.42578125" style="1"/>
    <col min="2049" max="2049" width="5.7109375" style="1" customWidth="1"/>
    <col min="2050" max="2050" width="25.42578125" style="1" bestFit="1" customWidth="1"/>
    <col min="2051" max="2058" width="10.28515625" style="1" customWidth="1"/>
    <col min="2059" max="2304" width="11.42578125" style="1"/>
    <col min="2305" max="2305" width="5.7109375" style="1" customWidth="1"/>
    <col min="2306" max="2306" width="25.42578125" style="1" bestFit="1" customWidth="1"/>
    <col min="2307" max="2314" width="10.28515625" style="1" customWidth="1"/>
    <col min="2315" max="2560" width="11.42578125" style="1"/>
    <col min="2561" max="2561" width="5.7109375" style="1" customWidth="1"/>
    <col min="2562" max="2562" width="25.42578125" style="1" bestFit="1" customWidth="1"/>
    <col min="2563" max="2570" width="10.28515625" style="1" customWidth="1"/>
    <col min="2571" max="2816" width="11.42578125" style="1"/>
    <col min="2817" max="2817" width="5.7109375" style="1" customWidth="1"/>
    <col min="2818" max="2818" width="25.42578125" style="1" bestFit="1" customWidth="1"/>
    <col min="2819" max="2826" width="10.28515625" style="1" customWidth="1"/>
    <col min="2827" max="3072" width="11.42578125" style="1"/>
    <col min="3073" max="3073" width="5.7109375" style="1" customWidth="1"/>
    <col min="3074" max="3074" width="25.42578125" style="1" bestFit="1" customWidth="1"/>
    <col min="3075" max="3082" width="10.28515625" style="1" customWidth="1"/>
    <col min="3083" max="3328" width="11.42578125" style="1"/>
    <col min="3329" max="3329" width="5.7109375" style="1" customWidth="1"/>
    <col min="3330" max="3330" width="25.42578125" style="1" bestFit="1" customWidth="1"/>
    <col min="3331" max="3338" width="10.28515625" style="1" customWidth="1"/>
    <col min="3339" max="3584" width="11.42578125" style="1"/>
    <col min="3585" max="3585" width="5.7109375" style="1" customWidth="1"/>
    <col min="3586" max="3586" width="25.42578125" style="1" bestFit="1" customWidth="1"/>
    <col min="3587" max="3594" width="10.28515625" style="1" customWidth="1"/>
    <col min="3595" max="3840" width="11.42578125" style="1"/>
    <col min="3841" max="3841" width="5.7109375" style="1" customWidth="1"/>
    <col min="3842" max="3842" width="25.42578125" style="1" bestFit="1" customWidth="1"/>
    <col min="3843" max="3850" width="10.28515625" style="1" customWidth="1"/>
    <col min="3851" max="4096" width="11.42578125" style="1"/>
    <col min="4097" max="4097" width="5.7109375" style="1" customWidth="1"/>
    <col min="4098" max="4098" width="25.42578125" style="1" bestFit="1" customWidth="1"/>
    <col min="4099" max="4106" width="10.28515625" style="1" customWidth="1"/>
    <col min="4107" max="4352" width="11.42578125" style="1"/>
    <col min="4353" max="4353" width="5.7109375" style="1" customWidth="1"/>
    <col min="4354" max="4354" width="25.42578125" style="1" bestFit="1" customWidth="1"/>
    <col min="4355" max="4362" width="10.28515625" style="1" customWidth="1"/>
    <col min="4363" max="4608" width="11.42578125" style="1"/>
    <col min="4609" max="4609" width="5.7109375" style="1" customWidth="1"/>
    <col min="4610" max="4610" width="25.42578125" style="1" bestFit="1" customWidth="1"/>
    <col min="4611" max="4618" width="10.28515625" style="1" customWidth="1"/>
    <col min="4619" max="4864" width="11.42578125" style="1"/>
    <col min="4865" max="4865" width="5.7109375" style="1" customWidth="1"/>
    <col min="4866" max="4866" width="25.42578125" style="1" bestFit="1" customWidth="1"/>
    <col min="4867" max="4874" width="10.28515625" style="1" customWidth="1"/>
    <col min="4875" max="5120" width="11.42578125" style="1"/>
    <col min="5121" max="5121" width="5.7109375" style="1" customWidth="1"/>
    <col min="5122" max="5122" width="25.42578125" style="1" bestFit="1" customWidth="1"/>
    <col min="5123" max="5130" width="10.28515625" style="1" customWidth="1"/>
    <col min="5131" max="5376" width="11.42578125" style="1"/>
    <col min="5377" max="5377" width="5.7109375" style="1" customWidth="1"/>
    <col min="5378" max="5378" width="25.42578125" style="1" bestFit="1" customWidth="1"/>
    <col min="5379" max="5386" width="10.28515625" style="1" customWidth="1"/>
    <col min="5387" max="5632" width="11.42578125" style="1"/>
    <col min="5633" max="5633" width="5.7109375" style="1" customWidth="1"/>
    <col min="5634" max="5634" width="25.42578125" style="1" bestFit="1" customWidth="1"/>
    <col min="5635" max="5642" width="10.28515625" style="1" customWidth="1"/>
    <col min="5643" max="5888" width="11.42578125" style="1"/>
    <col min="5889" max="5889" width="5.7109375" style="1" customWidth="1"/>
    <col min="5890" max="5890" width="25.42578125" style="1" bestFit="1" customWidth="1"/>
    <col min="5891" max="5898" width="10.28515625" style="1" customWidth="1"/>
    <col min="5899" max="6144" width="11.42578125" style="1"/>
    <col min="6145" max="6145" width="5.7109375" style="1" customWidth="1"/>
    <col min="6146" max="6146" width="25.42578125" style="1" bestFit="1" customWidth="1"/>
    <col min="6147" max="6154" width="10.28515625" style="1" customWidth="1"/>
    <col min="6155" max="6400" width="11.42578125" style="1"/>
    <col min="6401" max="6401" width="5.7109375" style="1" customWidth="1"/>
    <col min="6402" max="6402" width="25.42578125" style="1" bestFit="1" customWidth="1"/>
    <col min="6403" max="6410" width="10.28515625" style="1" customWidth="1"/>
    <col min="6411" max="6656" width="11.42578125" style="1"/>
    <col min="6657" max="6657" width="5.7109375" style="1" customWidth="1"/>
    <col min="6658" max="6658" width="25.42578125" style="1" bestFit="1" customWidth="1"/>
    <col min="6659" max="6666" width="10.28515625" style="1" customWidth="1"/>
    <col min="6667" max="6912" width="11.42578125" style="1"/>
    <col min="6913" max="6913" width="5.7109375" style="1" customWidth="1"/>
    <col min="6914" max="6914" width="25.42578125" style="1" bestFit="1" customWidth="1"/>
    <col min="6915" max="6922" width="10.28515625" style="1" customWidth="1"/>
    <col min="6923" max="7168" width="11.42578125" style="1"/>
    <col min="7169" max="7169" width="5.7109375" style="1" customWidth="1"/>
    <col min="7170" max="7170" width="25.42578125" style="1" bestFit="1" customWidth="1"/>
    <col min="7171" max="7178" width="10.28515625" style="1" customWidth="1"/>
    <col min="7179" max="7424" width="11.42578125" style="1"/>
    <col min="7425" max="7425" width="5.7109375" style="1" customWidth="1"/>
    <col min="7426" max="7426" width="25.42578125" style="1" bestFit="1" customWidth="1"/>
    <col min="7427" max="7434" width="10.28515625" style="1" customWidth="1"/>
    <col min="7435" max="7680" width="11.42578125" style="1"/>
    <col min="7681" max="7681" width="5.7109375" style="1" customWidth="1"/>
    <col min="7682" max="7682" width="25.42578125" style="1" bestFit="1" customWidth="1"/>
    <col min="7683" max="7690" width="10.28515625" style="1" customWidth="1"/>
    <col min="7691" max="7936" width="11.42578125" style="1"/>
    <col min="7937" max="7937" width="5.7109375" style="1" customWidth="1"/>
    <col min="7938" max="7938" width="25.42578125" style="1" bestFit="1" customWidth="1"/>
    <col min="7939" max="7946" width="10.28515625" style="1" customWidth="1"/>
    <col min="7947" max="8192" width="11.42578125" style="1"/>
    <col min="8193" max="8193" width="5.7109375" style="1" customWidth="1"/>
    <col min="8194" max="8194" width="25.42578125" style="1" bestFit="1" customWidth="1"/>
    <col min="8195" max="8202" width="10.28515625" style="1" customWidth="1"/>
    <col min="8203" max="8448" width="11.42578125" style="1"/>
    <col min="8449" max="8449" width="5.7109375" style="1" customWidth="1"/>
    <col min="8450" max="8450" width="25.42578125" style="1" bestFit="1" customWidth="1"/>
    <col min="8451" max="8458" width="10.28515625" style="1" customWidth="1"/>
    <col min="8459" max="8704" width="11.42578125" style="1"/>
    <col min="8705" max="8705" width="5.7109375" style="1" customWidth="1"/>
    <col min="8706" max="8706" width="25.42578125" style="1" bestFit="1" customWidth="1"/>
    <col min="8707" max="8714" width="10.28515625" style="1" customWidth="1"/>
    <col min="8715" max="8960" width="11.42578125" style="1"/>
    <col min="8961" max="8961" width="5.7109375" style="1" customWidth="1"/>
    <col min="8962" max="8962" width="25.42578125" style="1" bestFit="1" customWidth="1"/>
    <col min="8963" max="8970" width="10.28515625" style="1" customWidth="1"/>
    <col min="8971" max="9216" width="11.42578125" style="1"/>
    <col min="9217" max="9217" width="5.7109375" style="1" customWidth="1"/>
    <col min="9218" max="9218" width="25.42578125" style="1" bestFit="1" customWidth="1"/>
    <col min="9219" max="9226" width="10.28515625" style="1" customWidth="1"/>
    <col min="9227" max="9472" width="11.42578125" style="1"/>
    <col min="9473" max="9473" width="5.7109375" style="1" customWidth="1"/>
    <col min="9474" max="9474" width="25.42578125" style="1" bestFit="1" customWidth="1"/>
    <col min="9475" max="9482" width="10.28515625" style="1" customWidth="1"/>
    <col min="9483" max="9728" width="11.42578125" style="1"/>
    <col min="9729" max="9729" width="5.7109375" style="1" customWidth="1"/>
    <col min="9730" max="9730" width="25.42578125" style="1" bestFit="1" customWidth="1"/>
    <col min="9731" max="9738" width="10.28515625" style="1" customWidth="1"/>
    <col min="9739" max="9984" width="11.42578125" style="1"/>
    <col min="9985" max="9985" width="5.7109375" style="1" customWidth="1"/>
    <col min="9986" max="9986" width="25.42578125" style="1" bestFit="1" customWidth="1"/>
    <col min="9987" max="9994" width="10.28515625" style="1" customWidth="1"/>
    <col min="9995" max="10240" width="11.42578125" style="1"/>
    <col min="10241" max="10241" width="5.7109375" style="1" customWidth="1"/>
    <col min="10242" max="10242" width="25.42578125" style="1" bestFit="1" customWidth="1"/>
    <col min="10243" max="10250" width="10.28515625" style="1" customWidth="1"/>
    <col min="10251" max="10496" width="11.42578125" style="1"/>
    <col min="10497" max="10497" width="5.7109375" style="1" customWidth="1"/>
    <col min="10498" max="10498" width="25.42578125" style="1" bestFit="1" customWidth="1"/>
    <col min="10499" max="10506" width="10.28515625" style="1" customWidth="1"/>
    <col min="10507" max="10752" width="11.42578125" style="1"/>
    <col min="10753" max="10753" width="5.7109375" style="1" customWidth="1"/>
    <col min="10754" max="10754" width="25.42578125" style="1" bestFit="1" customWidth="1"/>
    <col min="10755" max="10762" width="10.28515625" style="1" customWidth="1"/>
    <col min="10763" max="11008" width="11.42578125" style="1"/>
    <col min="11009" max="11009" width="5.7109375" style="1" customWidth="1"/>
    <col min="11010" max="11010" width="25.42578125" style="1" bestFit="1" customWidth="1"/>
    <col min="11011" max="11018" width="10.28515625" style="1" customWidth="1"/>
    <col min="11019" max="11264" width="11.42578125" style="1"/>
    <col min="11265" max="11265" width="5.7109375" style="1" customWidth="1"/>
    <col min="11266" max="11266" width="25.42578125" style="1" bestFit="1" customWidth="1"/>
    <col min="11267" max="11274" width="10.28515625" style="1" customWidth="1"/>
    <col min="11275" max="11520" width="11.42578125" style="1"/>
    <col min="11521" max="11521" width="5.7109375" style="1" customWidth="1"/>
    <col min="11522" max="11522" width="25.42578125" style="1" bestFit="1" customWidth="1"/>
    <col min="11523" max="11530" width="10.28515625" style="1" customWidth="1"/>
    <col min="11531" max="11776" width="11.42578125" style="1"/>
    <col min="11777" max="11777" width="5.7109375" style="1" customWidth="1"/>
    <col min="11778" max="11778" width="25.42578125" style="1" bestFit="1" customWidth="1"/>
    <col min="11779" max="11786" width="10.28515625" style="1" customWidth="1"/>
    <col min="11787" max="12032" width="11.42578125" style="1"/>
    <col min="12033" max="12033" width="5.7109375" style="1" customWidth="1"/>
    <col min="12034" max="12034" width="25.42578125" style="1" bestFit="1" customWidth="1"/>
    <col min="12035" max="12042" width="10.28515625" style="1" customWidth="1"/>
    <col min="12043" max="12288" width="11.42578125" style="1"/>
    <col min="12289" max="12289" width="5.7109375" style="1" customWidth="1"/>
    <col min="12290" max="12290" width="25.42578125" style="1" bestFit="1" customWidth="1"/>
    <col min="12291" max="12298" width="10.28515625" style="1" customWidth="1"/>
    <col min="12299" max="12544" width="11.42578125" style="1"/>
    <col min="12545" max="12545" width="5.7109375" style="1" customWidth="1"/>
    <col min="12546" max="12546" width="25.42578125" style="1" bestFit="1" customWidth="1"/>
    <col min="12547" max="12554" width="10.28515625" style="1" customWidth="1"/>
    <col min="12555" max="12800" width="11.42578125" style="1"/>
    <col min="12801" max="12801" width="5.7109375" style="1" customWidth="1"/>
    <col min="12802" max="12802" width="25.42578125" style="1" bestFit="1" customWidth="1"/>
    <col min="12803" max="12810" width="10.28515625" style="1" customWidth="1"/>
    <col min="12811" max="13056" width="11.42578125" style="1"/>
    <col min="13057" max="13057" width="5.7109375" style="1" customWidth="1"/>
    <col min="13058" max="13058" width="25.42578125" style="1" bestFit="1" customWidth="1"/>
    <col min="13059" max="13066" width="10.28515625" style="1" customWidth="1"/>
    <col min="13067" max="13312" width="11.42578125" style="1"/>
    <col min="13313" max="13313" width="5.7109375" style="1" customWidth="1"/>
    <col min="13314" max="13314" width="25.42578125" style="1" bestFit="1" customWidth="1"/>
    <col min="13315" max="13322" width="10.28515625" style="1" customWidth="1"/>
    <col min="13323" max="13568" width="11.42578125" style="1"/>
    <col min="13569" max="13569" width="5.7109375" style="1" customWidth="1"/>
    <col min="13570" max="13570" width="25.42578125" style="1" bestFit="1" customWidth="1"/>
    <col min="13571" max="13578" width="10.28515625" style="1" customWidth="1"/>
    <col min="13579" max="13824" width="11.42578125" style="1"/>
    <col min="13825" max="13825" width="5.7109375" style="1" customWidth="1"/>
    <col min="13826" max="13826" width="25.42578125" style="1" bestFit="1" customWidth="1"/>
    <col min="13827" max="13834" width="10.28515625" style="1" customWidth="1"/>
    <col min="13835" max="14080" width="11.42578125" style="1"/>
    <col min="14081" max="14081" width="5.7109375" style="1" customWidth="1"/>
    <col min="14082" max="14082" width="25.42578125" style="1" bestFit="1" customWidth="1"/>
    <col min="14083" max="14090" width="10.28515625" style="1" customWidth="1"/>
    <col min="14091" max="14336" width="11.42578125" style="1"/>
    <col min="14337" max="14337" width="5.7109375" style="1" customWidth="1"/>
    <col min="14338" max="14338" width="25.42578125" style="1" bestFit="1" customWidth="1"/>
    <col min="14339" max="14346" width="10.28515625" style="1" customWidth="1"/>
    <col min="14347" max="14592" width="11.42578125" style="1"/>
    <col min="14593" max="14593" width="5.7109375" style="1" customWidth="1"/>
    <col min="14594" max="14594" width="25.42578125" style="1" bestFit="1" customWidth="1"/>
    <col min="14595" max="14602" width="10.28515625" style="1" customWidth="1"/>
    <col min="14603" max="14848" width="11.42578125" style="1"/>
    <col min="14849" max="14849" width="5.7109375" style="1" customWidth="1"/>
    <col min="14850" max="14850" width="25.42578125" style="1" bestFit="1" customWidth="1"/>
    <col min="14851" max="14858" width="10.28515625" style="1" customWidth="1"/>
    <col min="14859" max="15104" width="11.42578125" style="1"/>
    <col min="15105" max="15105" width="5.7109375" style="1" customWidth="1"/>
    <col min="15106" max="15106" width="25.42578125" style="1" bestFit="1" customWidth="1"/>
    <col min="15107" max="15114" width="10.28515625" style="1" customWidth="1"/>
    <col min="15115" max="15360" width="11.42578125" style="1"/>
    <col min="15361" max="15361" width="5.7109375" style="1" customWidth="1"/>
    <col min="15362" max="15362" width="25.42578125" style="1" bestFit="1" customWidth="1"/>
    <col min="15363" max="15370" width="10.28515625" style="1" customWidth="1"/>
    <col min="15371" max="15616" width="11.42578125" style="1"/>
    <col min="15617" max="15617" width="5.7109375" style="1" customWidth="1"/>
    <col min="15618" max="15618" width="25.42578125" style="1" bestFit="1" customWidth="1"/>
    <col min="15619" max="15626" width="10.28515625" style="1" customWidth="1"/>
    <col min="15627" max="15872" width="11.42578125" style="1"/>
    <col min="15873" max="15873" width="5.7109375" style="1" customWidth="1"/>
    <col min="15874" max="15874" width="25.42578125" style="1" bestFit="1" customWidth="1"/>
    <col min="15875" max="15882" width="10.28515625" style="1" customWidth="1"/>
    <col min="15883" max="16128" width="11.42578125" style="1"/>
    <col min="16129" max="16129" width="5.7109375" style="1" customWidth="1"/>
    <col min="16130" max="16130" width="25.42578125" style="1" bestFit="1" customWidth="1"/>
    <col min="16131" max="16138" width="10.28515625" style="1" customWidth="1"/>
    <col min="16139" max="16384" width="11.42578125" style="1"/>
  </cols>
  <sheetData>
    <row r="1" spans="1:11" x14ac:dyDescent="0.25">
      <c r="A1" s="33" t="s">
        <v>18</v>
      </c>
    </row>
    <row r="2" spans="1:11" x14ac:dyDescent="0.25">
      <c r="A2" s="33"/>
    </row>
    <row r="3" spans="1:11" x14ac:dyDescent="0.25">
      <c r="A3" s="1" t="s">
        <v>3</v>
      </c>
    </row>
    <row r="6" spans="1:11" x14ac:dyDescent="0.25">
      <c r="A6" s="1" t="s">
        <v>4</v>
      </c>
    </row>
    <row r="7" spans="1:11" s="46" customFormat="1" x14ac:dyDescent="0.25">
      <c r="A7" s="27" t="s">
        <v>9</v>
      </c>
      <c r="B7" s="9" t="s">
        <v>10</v>
      </c>
      <c r="C7" s="85" t="s">
        <v>52</v>
      </c>
      <c r="D7" s="21" t="s">
        <v>11</v>
      </c>
      <c r="E7" s="75" t="s">
        <v>12</v>
      </c>
      <c r="F7" s="21" t="s">
        <v>13</v>
      </c>
      <c r="G7" s="69"/>
      <c r="H7" s="76"/>
      <c r="I7" s="35"/>
      <c r="J7" s="76"/>
    </row>
    <row r="8" spans="1:11" s="46" customFormat="1" x14ac:dyDescent="0.25">
      <c r="A8" s="34"/>
      <c r="B8" s="35"/>
      <c r="C8" s="83" t="s">
        <v>53</v>
      </c>
      <c r="D8" s="22"/>
      <c r="E8" s="72"/>
      <c r="F8" s="22"/>
      <c r="G8" s="96"/>
      <c r="H8" s="77"/>
      <c r="I8" s="77"/>
      <c r="J8" s="77"/>
    </row>
    <row r="9" spans="1:11" s="46" customFormat="1" x14ac:dyDescent="0.25">
      <c r="A9" s="30">
        <v>1500</v>
      </c>
      <c r="B9" s="36" t="s">
        <v>2</v>
      </c>
      <c r="C9" s="37">
        <v>2640000</v>
      </c>
      <c r="D9" s="73"/>
      <c r="E9" s="89"/>
      <c r="F9" s="73"/>
      <c r="G9" s="95"/>
      <c r="H9" s="68"/>
      <c r="I9" s="68"/>
      <c r="J9" s="68"/>
    </row>
    <row r="10" spans="1:11" s="46" customFormat="1" x14ac:dyDescent="0.25">
      <c r="A10" s="34">
        <v>1580</v>
      </c>
      <c r="B10" s="35" t="s">
        <v>16</v>
      </c>
      <c r="C10" s="38">
        <v>-316000</v>
      </c>
      <c r="D10" s="93"/>
      <c r="E10" s="68"/>
      <c r="F10" s="93"/>
      <c r="G10" s="95"/>
      <c r="H10" s="68"/>
      <c r="I10" s="68"/>
      <c r="J10" s="68"/>
    </row>
    <row r="11" spans="1:11" s="46" customFormat="1" x14ac:dyDescent="0.25">
      <c r="A11" s="39">
        <v>7830</v>
      </c>
      <c r="B11" s="40" t="s">
        <v>17</v>
      </c>
      <c r="C11" s="41">
        <v>196000</v>
      </c>
      <c r="D11" s="74"/>
      <c r="E11" s="91"/>
      <c r="F11" s="74"/>
      <c r="G11" s="95"/>
      <c r="H11" s="68"/>
      <c r="I11" s="68"/>
      <c r="J11" s="68"/>
    </row>
    <row r="12" spans="1:11" s="46" customFormat="1" x14ac:dyDescent="0.25">
      <c r="C12" s="5"/>
      <c r="D12" s="5"/>
      <c r="E12" s="5"/>
      <c r="F12" s="5"/>
      <c r="G12" s="5"/>
      <c r="H12" s="5"/>
      <c r="I12" s="5"/>
      <c r="J12" s="5"/>
    </row>
    <row r="14" spans="1:11" s="5" customFormat="1" x14ac:dyDescent="0.25">
      <c r="A14" s="1" t="s">
        <v>5</v>
      </c>
      <c r="B14" s="1" t="s">
        <v>66</v>
      </c>
      <c r="G14" s="20"/>
      <c r="K14" s="1"/>
    </row>
    <row r="17" spans="1:10" x14ac:dyDescent="0.25">
      <c r="A17" s="2" t="s">
        <v>19</v>
      </c>
    </row>
    <row r="19" spans="1:10" s="46" customFormat="1" x14ac:dyDescent="0.25">
      <c r="A19" s="27" t="s">
        <v>9</v>
      </c>
      <c r="B19" s="9" t="s">
        <v>10</v>
      </c>
      <c r="C19" s="85" t="s">
        <v>52</v>
      </c>
      <c r="D19" s="129" t="s">
        <v>11</v>
      </c>
      <c r="E19" s="130"/>
      <c r="F19" s="75" t="s">
        <v>12</v>
      </c>
      <c r="G19" s="21" t="s">
        <v>13</v>
      </c>
      <c r="H19" s="76"/>
      <c r="I19" s="35"/>
      <c r="J19" s="35"/>
    </row>
    <row r="20" spans="1:10" s="46" customFormat="1" x14ac:dyDescent="0.25">
      <c r="A20" s="34"/>
      <c r="B20" s="35"/>
      <c r="C20" s="83" t="s">
        <v>53</v>
      </c>
      <c r="D20" s="83"/>
      <c r="E20" s="84"/>
      <c r="F20" s="72"/>
      <c r="G20" s="22"/>
      <c r="H20" s="77"/>
      <c r="I20" s="77"/>
      <c r="J20" s="77"/>
    </row>
    <row r="21" spans="1:10" s="46" customFormat="1" x14ac:dyDescent="0.25">
      <c r="A21" s="30">
        <v>1500</v>
      </c>
      <c r="B21" s="36" t="s">
        <v>2</v>
      </c>
      <c r="C21" s="37">
        <v>9860000</v>
      </c>
      <c r="D21" s="73"/>
      <c r="E21" s="86"/>
      <c r="F21" s="89"/>
      <c r="G21" s="73"/>
      <c r="H21" s="68"/>
      <c r="I21" s="68"/>
      <c r="J21" s="68"/>
    </row>
    <row r="22" spans="1:10" s="46" customFormat="1" x14ac:dyDescent="0.25">
      <c r="A22" s="31">
        <v>1580</v>
      </c>
      <c r="B22" s="42" t="s">
        <v>16</v>
      </c>
      <c r="C22" s="43">
        <v>-250000</v>
      </c>
      <c r="D22" s="82"/>
      <c r="E22" s="87"/>
      <c r="F22" s="90"/>
      <c r="G22" s="82"/>
      <c r="H22" s="68"/>
      <c r="I22" s="68"/>
      <c r="J22" s="68"/>
    </row>
    <row r="23" spans="1:10" s="46" customFormat="1" x14ac:dyDescent="0.25">
      <c r="A23" s="34">
        <v>2700</v>
      </c>
      <c r="B23" s="44" t="s">
        <v>65</v>
      </c>
      <c r="C23" s="38"/>
      <c r="D23" s="93"/>
      <c r="E23" s="94"/>
      <c r="F23" s="68"/>
      <c r="G23" s="93"/>
      <c r="H23" s="68"/>
      <c r="I23" s="68"/>
      <c r="J23" s="68"/>
    </row>
    <row r="24" spans="1:10" s="46" customFormat="1" x14ac:dyDescent="0.25">
      <c r="A24" s="39">
        <v>7830</v>
      </c>
      <c r="B24" s="40" t="s">
        <v>17</v>
      </c>
      <c r="C24" s="41">
        <v>175000</v>
      </c>
      <c r="D24" s="74"/>
      <c r="E24" s="88"/>
      <c r="F24" s="91"/>
      <c r="G24" s="74"/>
      <c r="H24" s="68"/>
      <c r="I24" s="68"/>
      <c r="J24" s="68"/>
    </row>
    <row r="25" spans="1:10" s="46" customFormat="1" ht="16.5" thickBot="1" x14ac:dyDescent="0.3">
      <c r="C25" s="5"/>
      <c r="D25" s="5"/>
      <c r="E25" s="5"/>
      <c r="F25" s="5"/>
      <c r="G25" s="5"/>
      <c r="H25" s="5"/>
      <c r="I25" s="5"/>
      <c r="J25" s="5"/>
    </row>
    <row r="26" spans="1:10" x14ac:dyDescent="0.25">
      <c r="B26" s="124" t="s">
        <v>59</v>
      </c>
      <c r="C26" s="125"/>
      <c r="D26" s="133"/>
      <c r="E26" s="137"/>
      <c r="F26" s="44"/>
    </row>
    <row r="27" spans="1:10" x14ac:dyDescent="0.25">
      <c r="B27" s="126" t="s">
        <v>60</v>
      </c>
      <c r="C27" s="134"/>
      <c r="D27" s="135"/>
      <c r="E27" s="137"/>
      <c r="F27" s="44"/>
    </row>
    <row r="28" spans="1:10" x14ac:dyDescent="0.25">
      <c r="B28" s="126" t="s">
        <v>61</v>
      </c>
      <c r="C28" s="134"/>
      <c r="D28" s="135"/>
      <c r="E28" s="137"/>
      <c r="F28" s="44"/>
    </row>
    <row r="29" spans="1:10" x14ac:dyDescent="0.25">
      <c r="B29" s="126" t="s">
        <v>62</v>
      </c>
      <c r="C29" s="134"/>
      <c r="D29" s="135"/>
      <c r="E29" s="137"/>
      <c r="F29" s="44"/>
      <c r="G29" s="1"/>
      <c r="H29" s="1"/>
      <c r="I29" s="1"/>
      <c r="J29" s="1"/>
    </row>
    <row r="30" spans="1:10" x14ac:dyDescent="0.25">
      <c r="B30" s="126" t="s">
        <v>63</v>
      </c>
      <c r="C30" s="134"/>
      <c r="D30" s="135"/>
      <c r="E30" s="137"/>
      <c r="F30" s="44"/>
      <c r="G30" s="1"/>
      <c r="H30" s="1"/>
      <c r="I30" s="1"/>
      <c r="J30" s="1"/>
    </row>
    <row r="31" spans="1:10" ht="16.5" thickBot="1" x14ac:dyDescent="0.3">
      <c r="B31" s="127" t="s">
        <v>64</v>
      </c>
      <c r="C31" s="128"/>
      <c r="D31" s="136"/>
      <c r="E31" s="137"/>
      <c r="F31" s="44"/>
      <c r="G31" s="1"/>
      <c r="H31" s="1"/>
      <c r="I31" s="1"/>
      <c r="J31" s="1"/>
    </row>
    <row r="32" spans="1:10" x14ac:dyDescent="0.25">
      <c r="G32" s="1"/>
      <c r="H32" s="1"/>
      <c r="I32" s="1"/>
      <c r="J32" s="1"/>
    </row>
    <row r="33" spans="1:10" x14ac:dyDescent="0.25">
      <c r="A33" s="19"/>
      <c r="G33" s="1"/>
      <c r="H33" s="1"/>
      <c r="I33" s="1"/>
      <c r="J33" s="1"/>
    </row>
    <row r="34" spans="1:10" x14ac:dyDescent="0.25">
      <c r="A34" s="19"/>
      <c r="D34" s="26"/>
      <c r="G34" s="1"/>
      <c r="H34" s="1"/>
      <c r="I34" s="1"/>
      <c r="J34" s="1"/>
    </row>
  </sheetData>
  <mergeCells count="1">
    <mergeCell ref="D19:E1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9"/>
  <sheetViews>
    <sheetView topLeftCell="A10" workbookViewId="0">
      <selection activeCell="F30" sqref="F30"/>
    </sheetView>
  </sheetViews>
  <sheetFormatPr baseColWidth="10" defaultRowHeight="15.75" x14ac:dyDescent="0.25"/>
  <cols>
    <col min="1" max="1" width="5.7109375" style="1" customWidth="1"/>
    <col min="2" max="2" width="23.85546875" style="1" bestFit="1" customWidth="1"/>
    <col min="3" max="10" width="9.7109375" style="1" customWidth="1"/>
    <col min="11" max="16384" width="11.42578125" style="1"/>
  </cols>
  <sheetData>
    <row r="1" spans="1:12" x14ac:dyDescent="0.25">
      <c r="A1" s="2" t="s">
        <v>22</v>
      </c>
    </row>
    <row r="3" spans="1:12" s="46" customFormat="1" x14ac:dyDescent="0.25">
      <c r="A3" s="27" t="s">
        <v>9</v>
      </c>
      <c r="B3" s="9" t="s">
        <v>10</v>
      </c>
      <c r="C3" s="21" t="s">
        <v>52</v>
      </c>
      <c r="D3" s="75" t="s">
        <v>54</v>
      </c>
      <c r="E3" s="21" t="s">
        <v>12</v>
      </c>
      <c r="F3" s="75" t="s">
        <v>13</v>
      </c>
      <c r="G3" s="69"/>
      <c r="H3" s="76"/>
      <c r="I3" s="35"/>
      <c r="J3" s="76"/>
    </row>
    <row r="4" spans="1:12" s="46" customFormat="1" x14ac:dyDescent="0.25">
      <c r="A4" s="34"/>
      <c r="B4" s="35"/>
      <c r="C4" s="22" t="s">
        <v>53</v>
      </c>
      <c r="D4" s="72" t="s">
        <v>55</v>
      </c>
      <c r="E4" s="22"/>
      <c r="F4" s="72"/>
      <c r="G4" s="96"/>
      <c r="H4" s="77"/>
      <c r="I4" s="77"/>
      <c r="J4" s="77"/>
    </row>
    <row r="5" spans="1:12" s="46" customFormat="1" x14ac:dyDescent="0.25">
      <c r="A5" s="30">
        <v>1720</v>
      </c>
      <c r="B5" s="36" t="s">
        <v>21</v>
      </c>
      <c r="C5" s="15"/>
      <c r="D5" s="89"/>
      <c r="E5" s="73"/>
      <c r="F5" s="89"/>
      <c r="G5" s="95"/>
      <c r="H5" s="68"/>
      <c r="I5" s="68"/>
      <c r="J5" s="68"/>
    </row>
    <row r="6" spans="1:12" s="46" customFormat="1" x14ac:dyDescent="0.25">
      <c r="A6" s="31"/>
      <c r="B6" s="42"/>
      <c r="C6" s="24"/>
      <c r="D6" s="90"/>
      <c r="E6" s="82"/>
      <c r="F6" s="90"/>
      <c r="G6" s="95"/>
      <c r="H6" s="68"/>
      <c r="I6" s="68"/>
      <c r="J6" s="68"/>
    </row>
    <row r="7" spans="1:12" s="46" customFormat="1" x14ac:dyDescent="0.25">
      <c r="A7" s="34">
        <v>7500</v>
      </c>
      <c r="B7" s="44" t="s">
        <v>20</v>
      </c>
      <c r="C7" s="65">
        <v>158000</v>
      </c>
      <c r="D7" s="68"/>
      <c r="E7" s="93"/>
      <c r="F7" s="68"/>
      <c r="G7" s="95"/>
      <c r="H7" s="68"/>
      <c r="I7" s="68"/>
      <c r="J7" s="68"/>
    </row>
    <row r="8" spans="1:12" s="46" customFormat="1" x14ac:dyDescent="0.25">
      <c r="A8" s="39"/>
      <c r="B8" s="40"/>
      <c r="C8" s="18"/>
      <c r="D8" s="91"/>
      <c r="E8" s="74"/>
      <c r="F8" s="91"/>
      <c r="G8" s="95"/>
      <c r="H8" s="68"/>
      <c r="I8" s="68"/>
      <c r="J8" s="68"/>
    </row>
    <row r="9" spans="1:12" s="46" customFormat="1" x14ac:dyDescent="0.25"/>
    <row r="13" spans="1:12" x14ac:dyDescent="0.25">
      <c r="A13" s="47" t="s">
        <v>25</v>
      </c>
    </row>
    <row r="14" spans="1:12" ht="16.5" thickBot="1" x14ac:dyDescent="0.3"/>
    <row r="15" spans="1:12" s="46" customFormat="1" x14ac:dyDescent="0.25">
      <c r="A15" s="45" t="s">
        <v>9</v>
      </c>
      <c r="B15" s="57" t="s">
        <v>10</v>
      </c>
      <c r="C15" s="48"/>
      <c r="D15" s="108" t="s">
        <v>52</v>
      </c>
      <c r="E15" s="110" t="s">
        <v>54</v>
      </c>
      <c r="F15" s="109" t="s">
        <v>12</v>
      </c>
      <c r="G15" s="110" t="s">
        <v>13</v>
      </c>
      <c r="I15" s="112" t="s">
        <v>56</v>
      </c>
      <c r="J15" s="113"/>
      <c r="K15" s="113"/>
      <c r="L15" s="114"/>
    </row>
    <row r="16" spans="1:12" s="46" customFormat="1" x14ac:dyDescent="0.25">
      <c r="A16" s="49"/>
      <c r="B16" s="56"/>
      <c r="C16" s="55"/>
      <c r="D16" s="106" t="s">
        <v>53</v>
      </c>
      <c r="E16" s="111" t="s">
        <v>55</v>
      </c>
      <c r="F16" s="107"/>
      <c r="G16" s="111"/>
      <c r="I16" s="115" t="s">
        <v>57</v>
      </c>
      <c r="J16" s="116"/>
      <c r="K16" s="116"/>
      <c r="L16" s="117"/>
    </row>
    <row r="17" spans="1:12" s="46" customFormat="1" ht="16.5" thickBot="1" x14ac:dyDescent="0.3">
      <c r="A17" s="58">
        <v>1530</v>
      </c>
      <c r="B17" s="52" t="s">
        <v>23</v>
      </c>
      <c r="C17" s="53"/>
      <c r="D17" s="59"/>
      <c r="E17" s="100"/>
      <c r="F17" s="101"/>
      <c r="G17" s="100"/>
      <c r="I17" s="118" t="s">
        <v>58</v>
      </c>
      <c r="J17" s="119"/>
      <c r="K17" s="119"/>
      <c r="L17" s="120"/>
    </row>
    <row r="18" spans="1:12" s="46" customFormat="1" x14ac:dyDescent="0.25">
      <c r="A18" s="50">
        <v>3000</v>
      </c>
      <c r="B18" s="54" t="s">
        <v>15</v>
      </c>
      <c r="C18" s="63"/>
      <c r="D18" s="51">
        <v>-7500000</v>
      </c>
      <c r="E18" s="102"/>
      <c r="F18" s="103"/>
      <c r="G18" s="102"/>
    </row>
    <row r="19" spans="1:12" s="46" customFormat="1" x14ac:dyDescent="0.25">
      <c r="A19" s="60">
        <v>3190</v>
      </c>
      <c r="B19" s="61" t="s">
        <v>24</v>
      </c>
      <c r="C19" s="55"/>
      <c r="D19" s="62"/>
      <c r="E19" s="104"/>
      <c r="F19" s="105"/>
      <c r="G19" s="104"/>
    </row>
    <row r="20" spans="1:12" s="46" customFormat="1" x14ac:dyDescent="0.25"/>
    <row r="21" spans="1:12" s="46" customFormat="1" x14ac:dyDescent="0.25"/>
    <row r="22" spans="1:12" s="46" customFormat="1" x14ac:dyDescent="0.25"/>
    <row r="23" spans="1:12" s="46" customFormat="1" x14ac:dyDescent="0.25"/>
    <row r="24" spans="1:12" s="46" customFormat="1" x14ac:dyDescent="0.25"/>
    <row r="25" spans="1:12" s="46" customFormat="1" x14ac:dyDescent="0.25"/>
    <row r="26" spans="1:12" s="46" customFormat="1" x14ac:dyDescent="0.25"/>
    <row r="27" spans="1:12" s="46" customFormat="1" x14ac:dyDescent="0.25"/>
    <row r="28" spans="1:12" s="46" customFormat="1" x14ac:dyDescent="0.25"/>
    <row r="29" spans="1:12" s="46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73"/>
  <sheetViews>
    <sheetView showZeros="0" tabSelected="1" topLeftCell="A54" workbookViewId="0">
      <selection activeCell="M27" sqref="M27"/>
    </sheetView>
  </sheetViews>
  <sheetFormatPr baseColWidth="10" defaultRowHeight="15.75" x14ac:dyDescent="0.25"/>
  <cols>
    <col min="1" max="1" width="5.7109375" style="46" customWidth="1"/>
    <col min="2" max="2" width="11.42578125" style="46"/>
    <col min="3" max="5" width="11.42578125" style="46" customWidth="1"/>
    <col min="6" max="16384" width="11.42578125" style="46"/>
  </cols>
  <sheetData>
    <row r="1" spans="1:7" x14ac:dyDescent="0.25">
      <c r="A1" s="47" t="s">
        <v>49</v>
      </c>
    </row>
    <row r="3" spans="1:7" x14ac:dyDescent="0.25">
      <c r="A3" s="46" t="s">
        <v>50</v>
      </c>
    </row>
    <row r="4" spans="1:7" x14ac:dyDescent="0.25">
      <c r="A4" s="46" t="s">
        <v>51</v>
      </c>
    </row>
    <row r="6" spans="1:7" x14ac:dyDescent="0.25">
      <c r="A6" s="46" t="s">
        <v>3</v>
      </c>
    </row>
    <row r="7" spans="1:7" x14ac:dyDescent="0.25">
      <c r="A7" s="46">
        <v>1</v>
      </c>
      <c r="B7" s="138"/>
    </row>
    <row r="8" spans="1:7" x14ac:dyDescent="0.25">
      <c r="A8" s="46">
        <v>2</v>
      </c>
      <c r="B8" s="139"/>
    </row>
    <row r="10" spans="1:7" x14ac:dyDescent="0.25">
      <c r="A10" s="7"/>
      <c r="B10" s="7"/>
      <c r="C10" s="9"/>
      <c r="D10" s="79" t="s">
        <v>52</v>
      </c>
      <c r="E10" s="27" t="s">
        <v>11</v>
      </c>
      <c r="F10" s="79" t="s">
        <v>12</v>
      </c>
      <c r="G10" s="27" t="s">
        <v>13</v>
      </c>
    </row>
    <row r="11" spans="1:7" x14ac:dyDescent="0.25">
      <c r="A11" s="8"/>
      <c r="B11" s="8"/>
      <c r="C11" s="10"/>
      <c r="D11" s="80" t="s">
        <v>53</v>
      </c>
      <c r="E11" s="28"/>
      <c r="F11" s="70"/>
      <c r="G11" s="28"/>
    </row>
    <row r="12" spans="1:7" x14ac:dyDescent="0.25">
      <c r="A12" s="23">
        <v>1810</v>
      </c>
      <c r="B12" s="13" t="s">
        <v>14</v>
      </c>
      <c r="C12" s="14"/>
      <c r="D12" s="37">
        <v>100000</v>
      </c>
      <c r="E12" s="73"/>
      <c r="F12" s="89"/>
      <c r="G12" s="73"/>
    </row>
    <row r="13" spans="1:7" x14ac:dyDescent="0.25">
      <c r="A13" s="25">
        <v>8100</v>
      </c>
      <c r="B13" s="16" t="s">
        <v>44</v>
      </c>
      <c r="C13" s="17"/>
      <c r="D13" s="41"/>
      <c r="E13" s="74"/>
      <c r="F13" s="91"/>
      <c r="G13" s="74"/>
    </row>
    <row r="16" spans="1:7" x14ac:dyDescent="0.25">
      <c r="A16" s="47" t="s">
        <v>26</v>
      </c>
    </row>
    <row r="18" spans="1:8" x14ac:dyDescent="0.25">
      <c r="A18" s="46" t="s">
        <v>27</v>
      </c>
    </row>
    <row r="19" spans="1:8" x14ac:dyDescent="0.25">
      <c r="A19" s="46" t="s">
        <v>28</v>
      </c>
    </row>
    <row r="20" spans="1:8" x14ac:dyDescent="0.25">
      <c r="A20" s="46" t="s">
        <v>29</v>
      </c>
    </row>
    <row r="22" spans="1:8" x14ac:dyDescent="0.25">
      <c r="A22" s="47" t="s">
        <v>30</v>
      </c>
      <c r="C22" s="64" t="s">
        <v>34</v>
      </c>
      <c r="D22" s="64" t="s">
        <v>35</v>
      </c>
      <c r="E22" s="64" t="s">
        <v>37</v>
      </c>
    </row>
    <row r="23" spans="1:8" x14ac:dyDescent="0.25">
      <c r="C23" s="64"/>
      <c r="D23" s="64" t="s">
        <v>36</v>
      </c>
      <c r="E23" s="64" t="s">
        <v>36</v>
      </c>
    </row>
    <row r="24" spans="1:8" x14ac:dyDescent="0.25">
      <c r="A24" s="46" t="s">
        <v>31</v>
      </c>
      <c r="C24" s="5">
        <v>40000</v>
      </c>
      <c r="D24" s="5">
        <v>38000</v>
      </c>
      <c r="E24" s="5"/>
    </row>
    <row r="25" spans="1:8" x14ac:dyDescent="0.25">
      <c r="A25" s="46" t="s">
        <v>32</v>
      </c>
      <c r="C25" s="5">
        <v>50000</v>
      </c>
      <c r="D25" s="5">
        <v>53000</v>
      </c>
      <c r="E25" s="5"/>
    </row>
    <row r="26" spans="1:8" x14ac:dyDescent="0.25">
      <c r="A26" s="46" t="s">
        <v>33</v>
      </c>
      <c r="C26" s="5">
        <v>60000</v>
      </c>
      <c r="D26" s="5">
        <v>70000</v>
      </c>
      <c r="E26" s="5"/>
    </row>
    <row r="27" spans="1:8" s="3" customFormat="1" ht="20.25" x14ac:dyDescent="0.3">
      <c r="A27" s="46"/>
      <c r="B27" s="46"/>
      <c r="C27" s="6">
        <f>SUM(C24:C26)</f>
        <v>150000</v>
      </c>
      <c r="D27" s="6">
        <f t="shared" ref="D27:E27" si="0">SUM(D24:D26)</f>
        <v>161000</v>
      </c>
      <c r="E27" s="6">
        <f t="shared" si="0"/>
        <v>0</v>
      </c>
      <c r="F27" s="46"/>
      <c r="G27" s="46"/>
      <c r="H27" s="46"/>
    </row>
    <row r="34" spans="1:18" x14ac:dyDescent="0.25">
      <c r="A34" s="47" t="s">
        <v>38</v>
      </c>
    </row>
    <row r="35" spans="1:18" x14ac:dyDescent="0.25">
      <c r="C35" s="5"/>
      <c r="D35" s="5"/>
      <c r="E35" s="5"/>
      <c r="F35" s="5"/>
    </row>
    <row r="36" spans="1:18" x14ac:dyDescent="0.25">
      <c r="A36" s="46" t="s">
        <v>3</v>
      </c>
      <c r="B36" s="46" t="s">
        <v>39</v>
      </c>
      <c r="D36" s="5"/>
      <c r="E36" s="20">
        <v>45000</v>
      </c>
      <c r="F36" s="5"/>
    </row>
    <row r="37" spans="1:18" x14ac:dyDescent="0.25">
      <c r="B37" s="29" t="s">
        <v>6</v>
      </c>
      <c r="D37" s="5"/>
      <c r="E37" s="5"/>
      <c r="F37" s="5"/>
    </row>
    <row r="38" spans="1:18" x14ac:dyDescent="0.25">
      <c r="D38" s="5"/>
      <c r="E38" s="5"/>
      <c r="F38" s="5"/>
    </row>
    <row r="39" spans="1:18" ht="16.5" thickBot="1" x14ac:dyDescent="0.3">
      <c r="B39" s="42"/>
      <c r="C39" s="42"/>
      <c r="D39" s="140"/>
      <c r="E39" s="5"/>
      <c r="F39" s="5"/>
    </row>
    <row r="40" spans="1:18" s="3" customFormat="1" ht="21" thickBot="1" x14ac:dyDescent="0.35">
      <c r="A40" s="46"/>
      <c r="B40" s="46" t="s">
        <v>7</v>
      </c>
      <c r="D40" s="141">
        <f>SUM(D38:D39)</f>
        <v>0</v>
      </c>
      <c r="E40" s="141">
        <f>D40</f>
        <v>0</v>
      </c>
      <c r="F40" s="5"/>
      <c r="G40" s="46"/>
      <c r="H40" s="46"/>
      <c r="I40" s="46"/>
      <c r="J40" s="46"/>
      <c r="K40" s="46"/>
      <c r="L40" s="46"/>
    </row>
    <row r="41" spans="1:18" s="3" customFormat="1" ht="21" thickBot="1" x14ac:dyDescent="0.35">
      <c r="A41" s="46"/>
      <c r="B41" s="46" t="s">
        <v>67</v>
      </c>
      <c r="D41" s="5"/>
      <c r="E41" s="142"/>
      <c r="F41" s="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x14ac:dyDescent="0.25">
      <c r="C42" s="5"/>
      <c r="D42" s="5"/>
      <c r="E42" s="5"/>
      <c r="F42" s="5"/>
    </row>
    <row r="43" spans="1:18" x14ac:dyDescent="0.25">
      <c r="A43" s="46" t="s">
        <v>4</v>
      </c>
      <c r="C43" s="5"/>
      <c r="D43" s="5"/>
      <c r="E43" s="5"/>
      <c r="F43" s="5"/>
    </row>
    <row r="44" spans="1:18" x14ac:dyDescent="0.25">
      <c r="C44" s="5"/>
      <c r="D44" s="5"/>
      <c r="E44" s="5"/>
      <c r="F44" s="5"/>
    </row>
    <row r="45" spans="1:18" x14ac:dyDescent="0.25">
      <c r="C45" s="5"/>
      <c r="D45" s="5"/>
      <c r="E45" s="5"/>
      <c r="G45" s="5"/>
    </row>
    <row r="46" spans="1:18" x14ac:dyDescent="0.25">
      <c r="C46" s="5"/>
      <c r="D46" s="5"/>
      <c r="E46" s="5"/>
      <c r="G46" s="5"/>
    </row>
    <row r="47" spans="1:18" x14ac:dyDescent="0.25">
      <c r="C47" s="5"/>
      <c r="D47" s="5"/>
      <c r="E47" s="5"/>
      <c r="F47" s="5"/>
    </row>
    <row r="48" spans="1:18" x14ac:dyDescent="0.25">
      <c r="C48" s="5"/>
      <c r="D48" s="5"/>
      <c r="E48" s="5"/>
      <c r="F48" s="5"/>
    </row>
    <row r="50" spans="1:11" x14ac:dyDescent="0.25">
      <c r="A50" s="46" t="s">
        <v>5</v>
      </c>
    </row>
    <row r="51" spans="1:11" x14ac:dyDescent="0.25">
      <c r="A51" s="11"/>
      <c r="B51" s="7"/>
      <c r="C51" s="9"/>
      <c r="D51" s="78" t="s">
        <v>52</v>
      </c>
      <c r="E51" s="131" t="s">
        <v>11</v>
      </c>
      <c r="F51" s="132"/>
      <c r="G51" s="27" t="s">
        <v>12</v>
      </c>
      <c r="H51" s="78" t="s">
        <v>13</v>
      </c>
      <c r="I51" s="122"/>
      <c r="J51" s="35"/>
      <c r="K51" s="121"/>
    </row>
    <row r="52" spans="1:11" x14ac:dyDescent="0.25">
      <c r="A52" s="12"/>
      <c r="B52" s="8"/>
      <c r="C52" s="10"/>
      <c r="D52" s="80" t="s">
        <v>53</v>
      </c>
      <c r="E52" s="80"/>
      <c r="F52" s="81"/>
      <c r="G52" s="28"/>
      <c r="H52" s="80"/>
      <c r="I52" s="123"/>
      <c r="J52" s="92"/>
      <c r="K52" s="92"/>
    </row>
    <row r="53" spans="1:11" x14ac:dyDescent="0.25">
      <c r="A53" s="30">
        <v>1810</v>
      </c>
      <c r="B53" s="13" t="s">
        <v>14</v>
      </c>
      <c r="C53" s="14"/>
      <c r="D53" s="15">
        <v>84000</v>
      </c>
      <c r="E53" s="73"/>
      <c r="F53" s="73"/>
      <c r="G53" s="73"/>
      <c r="H53" s="97"/>
      <c r="I53" s="95"/>
      <c r="J53" s="68"/>
      <c r="K53" s="68"/>
    </row>
    <row r="54" spans="1:11" x14ac:dyDescent="0.25">
      <c r="A54" s="31">
        <v>1819</v>
      </c>
      <c r="B54" s="66" t="s">
        <v>41</v>
      </c>
      <c r="C54" s="71"/>
      <c r="D54" s="24">
        <v>-45000</v>
      </c>
      <c r="E54" s="82"/>
      <c r="F54" s="82"/>
      <c r="G54" s="82"/>
      <c r="H54" s="98"/>
      <c r="I54" s="95"/>
      <c r="J54" s="68"/>
      <c r="K54" s="68"/>
    </row>
    <row r="55" spans="1:11" x14ac:dyDescent="0.25">
      <c r="A55" s="31">
        <v>8070</v>
      </c>
      <c r="B55" s="67" t="s">
        <v>42</v>
      </c>
      <c r="C55" s="71"/>
      <c r="D55" s="24"/>
      <c r="E55" s="82"/>
      <c r="F55" s="82"/>
      <c r="G55" s="82"/>
      <c r="H55" s="98"/>
      <c r="I55" s="95"/>
      <c r="J55" s="68"/>
      <c r="K55" s="68"/>
    </row>
    <row r="56" spans="1:11" x14ac:dyDescent="0.25">
      <c r="A56" s="31">
        <v>8080</v>
      </c>
      <c r="B56" s="66" t="s">
        <v>43</v>
      </c>
      <c r="C56" s="71"/>
      <c r="D56" s="24"/>
      <c r="E56" s="82"/>
      <c r="F56" s="82"/>
      <c r="G56" s="82"/>
      <c r="H56" s="98"/>
      <c r="I56" s="95"/>
      <c r="J56" s="68"/>
      <c r="K56" s="68"/>
    </row>
    <row r="57" spans="1:11" x14ac:dyDescent="0.25">
      <c r="A57" s="31">
        <v>8100</v>
      </c>
      <c r="B57" s="66" t="s">
        <v>44</v>
      </c>
      <c r="C57" s="71"/>
      <c r="D57" s="24"/>
      <c r="E57" s="82"/>
      <c r="F57" s="82"/>
      <c r="G57" s="82"/>
      <c r="H57" s="98"/>
      <c r="I57" s="95"/>
      <c r="J57" s="68"/>
      <c r="K57" s="68"/>
    </row>
    <row r="58" spans="1:11" x14ac:dyDescent="0.25">
      <c r="A58" s="32">
        <v>8170</v>
      </c>
      <c r="B58" s="16" t="s">
        <v>45</v>
      </c>
      <c r="C58" s="17"/>
      <c r="D58" s="18"/>
      <c r="E58" s="74"/>
      <c r="F58" s="74"/>
      <c r="G58" s="74"/>
      <c r="H58" s="99"/>
      <c r="I58" s="95"/>
      <c r="J58" s="68"/>
      <c r="K58" s="68"/>
    </row>
    <row r="65" spans="1:17" x14ac:dyDescent="0.25">
      <c r="A65" s="46" t="s">
        <v>8</v>
      </c>
    </row>
    <row r="67" spans="1:17" x14ac:dyDescent="0.25">
      <c r="A67" s="19"/>
      <c r="B67" s="46" t="s">
        <v>39</v>
      </c>
      <c r="E67" s="5">
        <v>45000</v>
      </c>
    </row>
    <row r="68" spans="1:17" x14ac:dyDescent="0.25">
      <c r="A68" s="19" t="s">
        <v>1</v>
      </c>
      <c r="B68" s="46" t="s">
        <v>46</v>
      </c>
      <c r="E68" s="5">
        <f>200*210</f>
        <v>42000</v>
      </c>
    </row>
    <row r="69" spans="1:17" s="3" customFormat="1" ht="20.25" x14ac:dyDescent="0.3">
      <c r="A69" s="4" t="s">
        <v>0</v>
      </c>
      <c r="B69" s="46" t="s">
        <v>40</v>
      </c>
      <c r="C69" s="46"/>
      <c r="D69" s="46"/>
      <c r="E69" s="6">
        <f>E67-E68</f>
        <v>3000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1" spans="1:17" x14ac:dyDescent="0.25">
      <c r="B71" s="46" t="s">
        <v>47</v>
      </c>
      <c r="G71" s="5">
        <f>200*210</f>
        <v>42000</v>
      </c>
    </row>
    <row r="73" spans="1:17" x14ac:dyDescent="0.25">
      <c r="B73" s="46" t="s">
        <v>48</v>
      </c>
    </row>
  </sheetData>
  <mergeCells count="1">
    <mergeCell ref="E51:F5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3.32 og 3.33</vt:lpstr>
      <vt:lpstr>Oppgave 3.35 og 3.36</vt:lpstr>
      <vt:lpstr>Oppgave 3.38-3.41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2022-01-12T15:47:23Z</dcterms:modified>
</cp:coreProperties>
</file>