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Arbeidsbok\"/>
    </mc:Choice>
  </mc:AlternateContent>
  <bookViews>
    <workbookView xWindow="720" yWindow="630" windowWidth="17115" windowHeight="9465" firstSheet="3" activeTab="5"/>
  </bookViews>
  <sheets>
    <sheet name="Oppgave 5.1 og 5.2" sheetId="12" r:id="rId1"/>
    <sheet name="Oppgave 5.3" sheetId="1" r:id="rId2"/>
    <sheet name="Oppgave 5.4 " sheetId="18" r:id="rId3"/>
    <sheet name="Oppgave 5.5 – 5.7" sheetId="13" r:id="rId4"/>
    <sheet name="Oppgave 5.8" sheetId="3" r:id="rId5"/>
    <sheet name="Oppgave 5.9" sheetId="4" r:id="rId6"/>
    <sheet name="Oppgave 5.10" sheetId="5" r:id="rId7"/>
    <sheet name="Oppgave 5.11" sheetId="6" r:id="rId8"/>
  </sheets>
  <calcPr calcId="152511"/>
</workbook>
</file>

<file path=xl/calcChain.xml><?xml version="1.0" encoding="utf-8"?>
<calcChain xmlns="http://schemas.openxmlformats.org/spreadsheetml/2006/main">
  <c r="D46" i="5" l="1"/>
  <c r="C18" i="4" l="1"/>
  <c r="L51" i="3" l="1"/>
  <c r="D34" i="3"/>
  <c r="N8" i="3"/>
  <c r="N9" i="3"/>
  <c r="N10" i="3"/>
  <c r="N11" i="3"/>
  <c r="N12" i="3"/>
  <c r="N13" i="3"/>
  <c r="N14" i="3"/>
  <c r="N15" i="3"/>
  <c r="N16" i="3"/>
  <c r="N7" i="3"/>
  <c r="N17" i="3" s="1"/>
  <c r="D48" i="18"/>
  <c r="D37" i="18"/>
  <c r="D40" i="6" l="1"/>
  <c r="C49" i="6" s="1"/>
  <c r="C40" i="6"/>
  <c r="D11" i="6"/>
  <c r="C25" i="6" s="1"/>
  <c r="C11" i="6"/>
  <c r="E11" i="5" l="1"/>
  <c r="D11" i="5"/>
  <c r="H50" i="3" l="1"/>
  <c r="E19" i="13" l="1"/>
  <c r="E20" i="13"/>
  <c r="F18" i="13"/>
  <c r="D19" i="18" l="1"/>
  <c r="D11" i="18"/>
  <c r="D10" i="18"/>
  <c r="D12" i="18" l="1"/>
  <c r="E26" i="1" l="1"/>
  <c r="E15" i="1"/>
  <c r="G19" i="6" l="1"/>
  <c r="E41" i="5" l="1"/>
  <c r="D47" i="5" s="1"/>
  <c r="D41" i="5"/>
  <c r="M17" i="3"/>
  <c r="L17" i="3"/>
  <c r="D42" i="3" s="1"/>
  <c r="D54" i="3" s="1"/>
  <c r="K17" i="3"/>
  <c r="D41" i="3" s="1"/>
  <c r="D53" i="3" s="1"/>
  <c r="J17" i="3"/>
  <c r="D40" i="3" s="1"/>
  <c r="I17" i="3"/>
  <c r="H17" i="3"/>
  <c r="D38" i="3" s="1"/>
  <c r="G17" i="3"/>
  <c r="D37" i="3" s="1"/>
  <c r="F17" i="3"/>
  <c r="D36" i="3" s="1"/>
  <c r="H52" i="3" s="1"/>
  <c r="E17" i="3"/>
  <c r="D35" i="3" s="1"/>
  <c r="H51" i="3" s="1"/>
  <c r="D17" i="3"/>
  <c r="D52" i="3" l="1"/>
  <c r="D43" i="3"/>
  <c r="D55" i="3" s="1"/>
  <c r="D39" i="3"/>
  <c r="E45" i="3"/>
  <c r="D56" i="3" l="1"/>
  <c r="D45" i="3"/>
  <c r="D49" i="3" l="1"/>
  <c r="H53" i="3"/>
  <c r="D58" i="3" l="1"/>
  <c r="G45" i="3"/>
  <c r="F45" i="3" l="1"/>
  <c r="H56" i="3" l="1"/>
  <c r="H45" i="3"/>
</calcChain>
</file>

<file path=xl/sharedStrings.xml><?xml version="1.0" encoding="utf-8"?>
<sst xmlns="http://schemas.openxmlformats.org/spreadsheetml/2006/main" count="373" uniqueCount="179">
  <si>
    <t>31.12.20x0</t>
  </si>
  <si>
    <t>Saldobalanse</t>
  </si>
  <si>
    <t>Posteringer</t>
  </si>
  <si>
    <t>Resultat</t>
  </si>
  <si>
    <t>Balanse</t>
  </si>
  <si>
    <t>Nr.</t>
  </si>
  <si>
    <t>Konto</t>
  </si>
  <si>
    <t>Bank</t>
  </si>
  <si>
    <t>31.01.20x1</t>
  </si>
  <si>
    <t>a)</t>
  </si>
  <si>
    <t>b)</t>
  </si>
  <si>
    <t>c)</t>
  </si>
  <si>
    <t>Dato</t>
  </si>
  <si>
    <t>Tekst</t>
  </si>
  <si>
    <t>Bil.</t>
  </si>
  <si>
    <t>nr.</t>
  </si>
  <si>
    <t>Bankinnskudd</t>
  </si>
  <si>
    <t>Skyldig depositum</t>
  </si>
  <si>
    <t>Leieinntekter</t>
  </si>
  <si>
    <r>
      <t xml:space="preserve">Vi kjenner ikke øvrige bevegelser på konto </t>
    </r>
    <r>
      <rPr>
        <i/>
        <sz val="12"/>
        <rFont val="Times New Roman"/>
        <family val="1"/>
      </rPr>
      <t>1920 Bankinnskudd.</t>
    </r>
    <r>
      <rPr>
        <sz val="12"/>
        <rFont val="Times New Roman"/>
        <family val="1"/>
      </rPr>
      <t xml:space="preserve"> Derfor lar vi være av avslutte denne kontoen.</t>
    </r>
  </si>
  <si>
    <t>31.12.20x1</t>
  </si>
  <si>
    <t>Varebeholdning</t>
  </si>
  <si>
    <t>Kontanter</t>
  </si>
  <si>
    <t>Egenkapital</t>
  </si>
  <si>
    <t>Privatkonto</t>
  </si>
  <si>
    <t>Varesalg</t>
  </si>
  <si>
    <t>Varekjøp</t>
  </si>
  <si>
    <t>Husleie</t>
  </si>
  <si>
    <t>Kontorrekvisita</t>
  </si>
  <si>
    <t>Andre driftskostn.</t>
  </si>
  <si>
    <t>Resultatregnskap for august</t>
  </si>
  <si>
    <t>Balanse per 31.8.20x1</t>
  </si>
  <si>
    <t>Eiendeler:</t>
  </si>
  <si>
    <t>Kostnader</t>
  </si>
  <si>
    <t>Varekostnad</t>
  </si>
  <si>
    <t>Sum eiendeler</t>
  </si>
  <si>
    <t>Andre driftskostnader</t>
  </si>
  <si>
    <t>Egenkapital og gjeld:</t>
  </si>
  <si>
    <t>Sum kostnader</t>
  </si>
  <si>
    <t>Vareutgift</t>
  </si>
  <si>
    <t>Inntekt</t>
  </si>
  <si>
    <t>d)</t>
  </si>
  <si>
    <t>Bruttofortjeneste</t>
  </si>
  <si>
    <t>e)</t>
  </si>
  <si>
    <t>Resultat i august</t>
  </si>
  <si>
    <t>f)</t>
  </si>
  <si>
    <t>September</t>
  </si>
  <si>
    <t>Beholdning fyringsolje</t>
  </si>
  <si>
    <t>Lys og varme</t>
  </si>
  <si>
    <t>Oktober</t>
  </si>
  <si>
    <t>Føring i 20x1</t>
  </si>
  <si>
    <t>Ref.</t>
  </si>
  <si>
    <t>husleie</t>
  </si>
  <si>
    <t>Inngående balanse</t>
  </si>
  <si>
    <t>2.1.</t>
  </si>
  <si>
    <t>Tilbakeført periodisering</t>
  </si>
  <si>
    <t>Betalt husleie</t>
  </si>
  <si>
    <t>31.12.</t>
  </si>
  <si>
    <t>Oppgjør for 20x1</t>
  </si>
  <si>
    <t>Forskuddsbetalt husleie</t>
  </si>
  <si>
    <t>Føring i 20x2</t>
  </si>
  <si>
    <t>Oppgjør for 20x2</t>
  </si>
  <si>
    <t>Skyldige renter</t>
  </si>
  <si>
    <t>Rentekostnader</t>
  </si>
  <si>
    <t>Betalte renter i 20x1</t>
  </si>
  <si>
    <t>Forskudd husleie</t>
  </si>
  <si>
    <t>Salgsinntekter</t>
  </si>
  <si>
    <t>Av sponsorinntektene på i alt kr 100 000 hører halvparten hjemme i 20x1.</t>
  </si>
  <si>
    <t>Det betyr at kr 50 000 er opptjent og blir resultatført i 20x1.</t>
  </si>
  <si>
    <t>Rent regnskapsteknisk blir sponsorinntektene for 20x2 på kr 50 000 ført opp som</t>
  </si>
  <si>
    <t>forpliktelse (gjeld) i balansen per 31.12.20x1. Så vil de komme som inntekt</t>
  </si>
  <si>
    <t>i 20x2.</t>
  </si>
  <si>
    <t>Løsning oppgave 5.3</t>
  </si>
  <si>
    <r>
      <t xml:space="preserve">Saldoen på konto </t>
    </r>
    <r>
      <rPr>
        <b/>
        <i/>
        <sz val="12"/>
        <rFont val="Times New Roman"/>
        <family val="1"/>
      </rPr>
      <t>1920 Bank</t>
    </r>
    <r>
      <rPr>
        <b/>
        <sz val="12"/>
        <rFont val="Times New Roman"/>
        <family val="1"/>
      </rPr>
      <t xml:space="preserve"> er utelatt fordi vi ikke kjenner den.</t>
    </r>
  </si>
  <si>
    <t>Sponsorinntekter</t>
  </si>
  <si>
    <t>Forskudd husleie innbetalt:</t>
  </si>
  <si>
    <t>Sum forskudd</t>
  </si>
  <si>
    <t>Depositum innbetalt:</t>
  </si>
  <si>
    <t>Leietaker 1: 6 md. à kr 8 000 =</t>
  </si>
  <si>
    <t>Leietaker 2: 6 md. à kr 8 000 =</t>
  </si>
  <si>
    <t>Leietaker 1: 2 md. à kr 8 000 =</t>
  </si>
  <si>
    <t>Leietaker 2: 2 md. à kr 8 000 =</t>
  </si>
  <si>
    <t>Depositum</t>
  </si>
  <si>
    <t>Opptjent inntekt for perioden 1.9. – 31.12.x1</t>
  </si>
  <si>
    <t>Inntektsføres 31.12.x1</t>
  </si>
  <si>
    <t>Forskudd leieboere</t>
  </si>
  <si>
    <t>Kjøpt varer for kr 24 000.</t>
  </si>
  <si>
    <t>g)</t>
  </si>
  <si>
    <t>Utgift</t>
  </si>
  <si>
    <t>Kostnad</t>
  </si>
  <si>
    <t>Kjøpt diverse kontorrekvisita for kr 8 900.</t>
  </si>
  <si>
    <t>Solgt 100 enheter til en salgspris på kr 15 per stykk, i alt kr 1 500.</t>
  </si>
  <si>
    <t>Solgt 100 enheter til inntakskost kr 10 per stykk, i alt kr 1 000.</t>
  </si>
  <si>
    <t>Kjøpt en maskin for kr 300 000.</t>
  </si>
  <si>
    <t>Inng. balanse</t>
  </si>
  <si>
    <t>Kjøp sykler</t>
  </si>
  <si>
    <t>Salg av sykler</t>
  </si>
  <si>
    <t>Vinduspuss og vask</t>
  </si>
  <si>
    <t>Privatuttak</t>
  </si>
  <si>
    <t>Innskudd bank</t>
  </si>
  <si>
    <t>9, 10</t>
  </si>
  <si>
    <t>Bankgebyrer</t>
  </si>
  <si>
    <t>Merknad til bilag nr. 1 – kjøp av sykler</t>
  </si>
  <si>
    <t>vises i regnskapet. De aktuelle syklene er ment for videresalg. Motparten, altså leverandøren, skal fremgå av regnskapet selv om kjøpet skjer</t>
  </si>
  <si>
    <t>kontant. Dette kommer vi tilbake til i kapittel 6. Inntil videre vil vi derfor se bort fra slik motpartsspesifikasjon.</t>
  </si>
  <si>
    <t>Tilbakeføring</t>
  </si>
  <si>
    <t>Betalt husleie i 20x2</t>
  </si>
  <si>
    <t>Forklaring til tallene:</t>
  </si>
  <si>
    <t>Uopptjent inntekt</t>
  </si>
  <si>
    <t>Saldo-</t>
  </si>
  <si>
    <t>balanse</t>
  </si>
  <si>
    <t>Poster-</t>
  </si>
  <si>
    <t>inger</t>
  </si>
  <si>
    <t>Bank-</t>
  </si>
  <si>
    <t>innskudd</t>
  </si>
  <si>
    <t>Skyldig</t>
  </si>
  <si>
    <t>depositum</t>
  </si>
  <si>
    <t>Forskudd</t>
  </si>
  <si>
    <t xml:space="preserve">fra </t>
  </si>
  <si>
    <t>leieboere</t>
  </si>
  <si>
    <t>Leie-</t>
  </si>
  <si>
    <t>inntekter</t>
  </si>
  <si>
    <t>Periodiseringsbilag 31.12.x1</t>
  </si>
  <si>
    <t>Posteringen av innbetalingene 1.9.20x1 blir slik:</t>
  </si>
  <si>
    <t>Bilag 1.9.20x1</t>
  </si>
  <si>
    <t xml:space="preserve">Når en næringsdrivende kjøper inn varer som er beregnet for videresalg, eller som utgjør en innsatsfaktor i produksjonen, skal motparten (leverandøren) </t>
  </si>
  <si>
    <t>beholdning</t>
  </si>
  <si>
    <t>Vare-</t>
  </si>
  <si>
    <t>Egen-</t>
  </si>
  <si>
    <t>kapital</t>
  </si>
  <si>
    <t>Privat-</t>
  </si>
  <si>
    <t>konto</t>
  </si>
  <si>
    <t>Kontor-</t>
  </si>
  <si>
    <t>rekvisita</t>
  </si>
  <si>
    <t>Andre</t>
  </si>
  <si>
    <t>dr.kostn.</t>
  </si>
  <si>
    <t>Bl.</t>
  </si>
  <si>
    <t>betalt</t>
  </si>
  <si>
    <t>Forskudds-</t>
  </si>
  <si>
    <t>renter</t>
  </si>
  <si>
    <t xml:space="preserve">Skyldige </t>
  </si>
  <si>
    <t>Rente-</t>
  </si>
  <si>
    <t>kostnader</t>
  </si>
  <si>
    <t>Kjøpt brenselolje for kr 25 000.</t>
  </si>
  <si>
    <t>Brukt opp brenselolje for kr 15 000.</t>
  </si>
  <si>
    <t>Oppgave 5.1</t>
  </si>
  <si>
    <t>Oppgave 5.2</t>
  </si>
  <si>
    <t>Oppgave 5.4</t>
  </si>
  <si>
    <t xml:space="preserve">Kontering:  </t>
  </si>
  <si>
    <t xml:space="preserve">Kontering: </t>
  </si>
  <si>
    <t>Leietaker 1:</t>
  </si>
  <si>
    <t xml:space="preserve">Leietaker 2: </t>
  </si>
  <si>
    <t>Oppgave 5.5</t>
  </si>
  <si>
    <t>Oppgave 5.6</t>
  </si>
  <si>
    <t>Oppgave 5.7</t>
  </si>
  <si>
    <t xml:space="preserve">Vareutgiften = </t>
  </si>
  <si>
    <t xml:space="preserve">Varekostnad: </t>
  </si>
  <si>
    <t xml:space="preserve">Varebeholdningen per 28.2.: </t>
  </si>
  <si>
    <t xml:space="preserve">Varebeholdning per 28.2. i kroner: </t>
  </si>
  <si>
    <t>Salgsinntekt i februar:</t>
  </si>
  <si>
    <t xml:space="preserve">Vareutgift i februar: </t>
  </si>
  <si>
    <t xml:space="preserve">Varekostnad i februar: </t>
  </si>
  <si>
    <t>Oppgave 5.8</t>
  </si>
  <si>
    <t>Kontroll</t>
  </si>
  <si>
    <t xml:space="preserve">Saldobalansen ovenfor blir overført til den tabellariske oppstillingen nedenfor. </t>
  </si>
  <si>
    <t>Balanse- og resultatbeløpene</t>
  </si>
  <si>
    <t>i den tabellariske avslutningen</t>
  </si>
  <si>
    <t>ovenfor overføres automatisk</t>
  </si>
  <si>
    <t>til resultatregnskapet og balansen</t>
  </si>
  <si>
    <t>til venstre.</t>
  </si>
  <si>
    <t>Oppgave 5.9</t>
  </si>
  <si>
    <t xml:space="preserve">Utgift i september </t>
  </si>
  <si>
    <t>Kostnad i september</t>
  </si>
  <si>
    <t>Utgift i oktober</t>
  </si>
  <si>
    <t xml:space="preserve">Kostnad i oktober </t>
  </si>
  <si>
    <t>Oppgave 5.10</t>
  </si>
  <si>
    <t>Skyldige renter for desember 20x1:</t>
  </si>
  <si>
    <t xml:space="preserve">Skyldige renter for desember 20x2: </t>
  </si>
  <si>
    <t>Oppgave 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</si>
</sst>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"/>
    <numFmt numFmtId="165" formatCode="d/m/;@"/>
    <numFmt numFmtId="166" formatCode="&quot;kr&quot;\ #,##0"/>
    <numFmt numFmtId="167" formatCode="#,##0_ ;\-#,##0\ "/>
  </numFmts>
  <fonts count="10" x14ac:knownFonts="1">
    <font>
      <sz val="10"/>
      <name val="Arial"/>
    </font>
    <font>
      <sz val="12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45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3" fontId="1" fillId="0" borderId="2" xfId="0" applyNumberFormat="1" applyFont="1" applyBorder="1"/>
    <xf numFmtId="0" fontId="3" fillId="0" borderId="0" xfId="0" applyFont="1"/>
    <xf numFmtId="3" fontId="1" fillId="0" borderId="4" xfId="0" applyNumberFormat="1" applyFont="1" applyBorder="1"/>
    <xf numFmtId="0" fontId="1" fillId="0" borderId="5" xfId="0" applyFont="1" applyBorder="1" applyProtection="1">
      <protection locked="0"/>
    </xf>
    <xf numFmtId="3" fontId="1" fillId="0" borderId="6" xfId="0" applyNumberFormat="1" applyFont="1" applyBorder="1"/>
    <xf numFmtId="0" fontId="2" fillId="0" borderId="7" xfId="0" applyFont="1" applyBorder="1"/>
    <xf numFmtId="1" fontId="1" fillId="0" borderId="6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right"/>
    </xf>
    <xf numFmtId="0" fontId="1" fillId="0" borderId="9" xfId="0" applyFont="1" applyBorder="1" applyProtection="1"/>
    <xf numFmtId="0" fontId="2" fillId="0" borderId="9" xfId="0" applyFont="1" applyBorder="1"/>
    <xf numFmtId="3" fontId="1" fillId="0" borderId="1" xfId="0" applyNumberFormat="1" applyFont="1" applyBorder="1"/>
    <xf numFmtId="0" fontId="1" fillId="0" borderId="10" xfId="0" applyFont="1" applyBorder="1" applyProtection="1">
      <protection locked="0"/>
    </xf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15" xfId="0" applyFont="1" applyBorder="1" applyAlignment="1">
      <alignment horizontal="center"/>
    </xf>
    <xf numFmtId="0" fontId="2" fillId="0" borderId="16" xfId="0" applyFont="1" applyBorder="1"/>
    <xf numFmtId="0" fontId="4" fillId="0" borderId="0" xfId="0" applyFont="1"/>
    <xf numFmtId="0" fontId="2" fillId="0" borderId="0" xfId="1" applyFont="1"/>
    <xf numFmtId="0" fontId="1" fillId="0" borderId="0" xfId="1" applyFont="1"/>
    <xf numFmtId="0" fontId="1" fillId="0" borderId="15" xfId="1" applyFont="1" applyBorder="1" applyAlignment="1">
      <alignment horizontal="center"/>
    </xf>
    <xf numFmtId="0" fontId="1" fillId="0" borderId="15" xfId="1" applyFont="1" applyBorder="1" applyAlignment="1">
      <alignment horizontal="left"/>
    </xf>
    <xf numFmtId="0" fontId="2" fillId="0" borderId="10" xfId="1" applyFont="1" applyBorder="1"/>
    <xf numFmtId="0" fontId="2" fillId="0" borderId="13" xfId="1" applyFont="1" applyBorder="1"/>
    <xf numFmtId="0" fontId="2" fillId="0" borderId="16" xfId="1" applyFont="1" applyBorder="1"/>
    <xf numFmtId="164" fontId="1" fillId="0" borderId="19" xfId="1" applyNumberFormat="1" applyFont="1" applyBorder="1" applyAlignment="1" applyProtection="1">
      <alignment horizontal="right"/>
      <protection locked="0"/>
    </xf>
    <xf numFmtId="0" fontId="7" fillId="0" borderId="19" xfId="1" applyFont="1" applyBorder="1" applyAlignment="1" applyProtection="1">
      <alignment horizontal="center"/>
      <protection locked="0"/>
    </xf>
    <xf numFmtId="3" fontId="1" fillId="0" borderId="19" xfId="1" applyNumberFormat="1" applyFont="1" applyBorder="1"/>
    <xf numFmtId="164" fontId="1" fillId="0" borderId="2" xfId="1" applyNumberFormat="1" applyFont="1" applyBorder="1" applyAlignment="1" applyProtection="1">
      <alignment horizontal="right"/>
      <protection locked="0"/>
    </xf>
    <xf numFmtId="0" fontId="1" fillId="0" borderId="2" xfId="1" applyFont="1" applyBorder="1" applyAlignment="1" applyProtection="1">
      <alignment horizontal="left"/>
      <protection locked="0"/>
    </xf>
    <xf numFmtId="0" fontId="7" fillId="0" borderId="2" xfId="1" applyFont="1" applyBorder="1" applyAlignment="1" applyProtection="1">
      <alignment horizontal="center"/>
      <protection locked="0"/>
    </xf>
    <xf numFmtId="3" fontId="1" fillId="0" borderId="2" xfId="1" applyNumberFormat="1" applyFont="1" applyBorder="1"/>
    <xf numFmtId="164" fontId="1" fillId="0" borderId="20" xfId="1" applyNumberFormat="1" applyFont="1" applyBorder="1" applyAlignment="1" applyProtection="1">
      <alignment horizontal="right"/>
      <protection locked="0"/>
    </xf>
    <xf numFmtId="3" fontId="1" fillId="0" borderId="20" xfId="1" applyNumberFormat="1" applyFont="1" applyBorder="1"/>
    <xf numFmtId="1" fontId="1" fillId="0" borderId="2" xfId="1" applyNumberFormat="1" applyFont="1" applyBorder="1" applyAlignment="1" applyProtection="1">
      <alignment horizontal="center"/>
      <protection locked="0"/>
    </xf>
    <xf numFmtId="0" fontId="1" fillId="0" borderId="3" xfId="1" applyFont="1" applyBorder="1" applyProtection="1">
      <protection locked="0"/>
    </xf>
    <xf numFmtId="1" fontId="1" fillId="0" borderId="1" xfId="1" applyNumberFormat="1" applyFont="1" applyBorder="1" applyAlignment="1" applyProtection="1">
      <alignment horizontal="right"/>
    </xf>
    <xf numFmtId="0" fontId="1" fillId="0" borderId="9" xfId="1" applyFont="1" applyBorder="1" applyProtection="1"/>
    <xf numFmtId="3" fontId="1" fillId="0" borderId="1" xfId="1" applyNumberFormat="1" applyFont="1" applyBorder="1"/>
    <xf numFmtId="0" fontId="3" fillId="0" borderId="0" xfId="1" applyFont="1"/>
    <xf numFmtId="1" fontId="1" fillId="0" borderId="6" xfId="1" applyNumberFormat="1" applyFont="1" applyBorder="1" applyAlignment="1" applyProtection="1">
      <alignment horizontal="center"/>
      <protection locked="0"/>
    </xf>
    <xf numFmtId="0" fontId="1" fillId="0" borderId="5" xfId="1" applyFont="1" applyBorder="1" applyProtection="1">
      <protection locked="0"/>
    </xf>
    <xf numFmtId="49" fontId="7" fillId="0" borderId="11" xfId="1" applyNumberFormat="1" applyFont="1" applyBorder="1" applyAlignment="1" applyProtection="1">
      <alignment horizontal="center"/>
    </xf>
    <xf numFmtId="49" fontId="7" fillId="0" borderId="15" xfId="1" applyNumberFormat="1" applyFont="1" applyBorder="1" applyAlignment="1" applyProtection="1">
      <alignment horizontal="left"/>
    </xf>
    <xf numFmtId="1" fontId="1" fillId="0" borderId="12" xfId="1" applyNumberFormat="1" applyFont="1" applyBorder="1"/>
    <xf numFmtId="49" fontId="7" fillId="0" borderId="10" xfId="1" applyNumberFormat="1" applyFont="1" applyBorder="1" applyAlignment="1" applyProtection="1">
      <alignment horizontal="center"/>
    </xf>
    <xf numFmtId="49" fontId="7" fillId="0" borderId="17" xfId="1" applyNumberFormat="1" applyFont="1" applyBorder="1" applyProtection="1"/>
    <xf numFmtId="0" fontId="1" fillId="0" borderId="21" xfId="1" quotePrefix="1" applyFont="1" applyBorder="1" applyAlignment="1" applyProtection="1">
      <alignment horizontal="center"/>
    </xf>
    <xf numFmtId="0" fontId="1" fillId="0" borderId="17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6" xfId="1" applyFont="1" applyBorder="1" applyAlignment="1">
      <alignment horizontal="left"/>
    </xf>
    <xf numFmtId="0" fontId="1" fillId="0" borderId="14" xfId="1" applyFont="1" applyBorder="1" applyAlignment="1" applyProtection="1">
      <alignment horizontal="center"/>
    </xf>
    <xf numFmtId="164" fontId="1" fillId="0" borderId="6" xfId="1" applyNumberFormat="1" applyFont="1" applyBorder="1" applyAlignment="1" applyProtection="1">
      <alignment horizontal="right"/>
      <protection locked="0"/>
    </xf>
    <xf numFmtId="0" fontId="1" fillId="0" borderId="6" xfId="1" applyFont="1" applyBorder="1" applyProtection="1">
      <protection locked="0"/>
    </xf>
    <xf numFmtId="3" fontId="1" fillId="0" borderId="19" xfId="1" applyNumberFormat="1" applyFont="1" applyFill="1" applyBorder="1"/>
    <xf numFmtId="3" fontId="1" fillId="0" borderId="2" xfId="1" applyNumberFormat="1" applyFont="1" applyFill="1" applyBorder="1"/>
    <xf numFmtId="0" fontId="1" fillId="0" borderId="2" xfId="1" applyFont="1" applyBorder="1" applyProtection="1">
      <protection locked="0"/>
    </xf>
    <xf numFmtId="164" fontId="1" fillId="0" borderId="1" xfId="1" applyNumberFormat="1" applyFont="1" applyBorder="1" applyAlignment="1" applyProtection="1">
      <alignment horizontal="right"/>
    </xf>
    <xf numFmtId="0" fontId="1" fillId="0" borderId="1" xfId="1" applyFont="1" applyBorder="1" applyProtection="1"/>
    <xf numFmtId="3" fontId="1" fillId="0" borderId="1" xfId="1" applyNumberFormat="1" applyFont="1" applyFill="1" applyBorder="1"/>
    <xf numFmtId="0" fontId="9" fillId="0" borderId="0" xfId="1" applyFont="1"/>
    <xf numFmtId="0" fontId="7" fillId="0" borderId="11" xfId="1" applyFont="1" applyBorder="1" applyProtection="1"/>
    <xf numFmtId="0" fontId="1" fillId="0" borderId="13" xfId="1" applyFont="1" applyBorder="1" applyAlignment="1">
      <alignment horizontal="left"/>
    </xf>
    <xf numFmtId="0" fontId="1" fillId="0" borderId="3" xfId="1" applyFont="1" applyBorder="1" applyAlignment="1" applyProtection="1">
      <alignment horizontal="left"/>
      <protection locked="0"/>
    </xf>
    <xf numFmtId="0" fontId="7" fillId="0" borderId="3" xfId="1" applyFont="1" applyBorder="1"/>
    <xf numFmtId="1" fontId="1" fillId="0" borderId="4" xfId="1" applyNumberFormat="1" applyFont="1" applyBorder="1" applyAlignment="1" applyProtection="1">
      <alignment horizontal="center"/>
    </xf>
    <xf numFmtId="0" fontId="1" fillId="0" borderId="25" xfId="1" applyFont="1" applyBorder="1" applyProtection="1"/>
    <xf numFmtId="3" fontId="1" fillId="0" borderId="4" xfId="1" applyNumberFormat="1" applyFont="1" applyBorder="1"/>
    <xf numFmtId="0" fontId="2" fillId="0" borderId="18" xfId="1" applyFont="1" applyBorder="1"/>
    <xf numFmtId="0" fontId="4" fillId="0" borderId="0" xfId="1" applyFont="1" applyAlignment="1">
      <alignment horizontal="left"/>
    </xf>
    <xf numFmtId="0" fontId="4" fillId="0" borderId="0" xfId="1" applyFont="1"/>
    <xf numFmtId="0" fontId="1" fillId="0" borderId="28" xfId="1" applyFont="1" applyBorder="1"/>
    <xf numFmtId="0" fontId="8" fillId="0" borderId="0" xfId="1" applyFont="1"/>
    <xf numFmtId="0" fontId="8" fillId="0" borderId="0" xfId="1" applyFont="1" applyBorder="1" applyAlignment="1">
      <alignment horizontal="left"/>
    </xf>
    <xf numFmtId="3" fontId="1" fillId="0" borderId="0" xfId="1" applyNumberFormat="1" applyFont="1" applyBorder="1"/>
    <xf numFmtId="0" fontId="1" fillId="0" borderId="0" xfId="1" applyFont="1" applyBorder="1"/>
    <xf numFmtId="3" fontId="1" fillId="0" borderId="0" xfId="1" applyNumberFormat="1" applyFont="1" applyBorder="1" applyAlignment="1">
      <alignment horizontal="left"/>
    </xf>
    <xf numFmtId="3" fontId="1" fillId="0" borderId="0" xfId="1" applyNumberFormat="1" applyFont="1"/>
    <xf numFmtId="3" fontId="1" fillId="0" borderId="7" xfId="1" applyNumberFormat="1" applyFont="1" applyBorder="1"/>
    <xf numFmtId="0" fontId="1" fillId="0" borderId="0" xfId="1" applyFont="1" applyBorder="1" applyAlignment="1">
      <alignment horizontal="left"/>
    </xf>
    <xf numFmtId="3" fontId="1" fillId="0" borderId="9" xfId="1" applyNumberFormat="1" applyFont="1" applyBorder="1"/>
    <xf numFmtId="3" fontId="1" fillId="0" borderId="28" xfId="1" applyNumberFormat="1" applyFont="1" applyBorder="1"/>
    <xf numFmtId="49" fontId="1" fillId="0" borderId="11" xfId="1" applyNumberFormat="1" applyFont="1" applyBorder="1" applyAlignment="1" applyProtection="1">
      <alignment horizontal="center"/>
    </xf>
    <xf numFmtId="0" fontId="1" fillId="0" borderId="11" xfId="1" applyFont="1" applyBorder="1" applyProtection="1"/>
    <xf numFmtId="1" fontId="1" fillId="0" borderId="20" xfId="1" applyNumberFormat="1" applyFont="1" applyBorder="1" applyAlignment="1" applyProtection="1">
      <alignment horizontal="center"/>
      <protection locked="0"/>
    </xf>
    <xf numFmtId="0" fontId="1" fillId="0" borderId="26" xfId="1" applyFont="1" applyBorder="1" applyAlignment="1" applyProtection="1">
      <alignment horizontal="left"/>
      <protection locked="0"/>
    </xf>
    <xf numFmtId="0" fontId="1" fillId="0" borderId="11" xfId="1" applyFont="1" applyBorder="1" applyAlignment="1">
      <alignment horizontal="center"/>
    </xf>
    <xf numFmtId="1" fontId="7" fillId="0" borderId="10" xfId="1" applyNumberFormat="1" applyFont="1" applyBorder="1" applyAlignment="1" applyProtection="1">
      <alignment horizontal="center"/>
    </xf>
    <xf numFmtId="1" fontId="7" fillId="0" borderId="17" xfId="1" applyNumberFormat="1" applyFont="1" applyBorder="1" applyProtection="1"/>
    <xf numFmtId="0" fontId="7" fillId="0" borderId="17" xfId="1" applyFont="1" applyBorder="1" applyProtection="1"/>
    <xf numFmtId="0" fontId="1" fillId="0" borderId="13" xfId="1" applyFont="1" applyBorder="1"/>
    <xf numFmtId="0" fontId="1" fillId="0" borderId="16" xfId="1" applyFont="1" applyBorder="1"/>
    <xf numFmtId="165" fontId="1" fillId="0" borderId="6" xfId="1" applyNumberFormat="1" applyFont="1" applyBorder="1" applyAlignment="1" applyProtection="1">
      <alignment horizontal="right"/>
      <protection locked="0"/>
    </xf>
    <xf numFmtId="0" fontId="1" fillId="0" borderId="19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3" fontId="1" fillId="0" borderId="6" xfId="1" applyNumberFormat="1" applyFont="1" applyBorder="1"/>
    <xf numFmtId="165" fontId="1" fillId="0" borderId="2" xfId="1" applyNumberFormat="1" applyFont="1" applyBorder="1" applyAlignment="1" applyProtection="1">
      <alignment horizontal="right"/>
      <protection locked="0"/>
    </xf>
    <xf numFmtId="0" fontId="1" fillId="0" borderId="2" xfId="1" applyFont="1" applyBorder="1" applyAlignment="1" applyProtection="1">
      <alignment horizontal="center"/>
      <protection locked="0"/>
    </xf>
    <xf numFmtId="165" fontId="1" fillId="0" borderId="1" xfId="1" quotePrefix="1" applyNumberFormat="1" applyFont="1" applyBorder="1" applyAlignment="1" applyProtection="1">
      <alignment horizontal="right"/>
    </xf>
    <xf numFmtId="165" fontId="1" fillId="0" borderId="0" xfId="1" applyNumberFormat="1" applyFont="1" applyBorder="1" applyAlignment="1" applyProtection="1">
      <alignment horizontal="right"/>
    </xf>
    <xf numFmtId="0" fontId="1" fillId="0" borderId="0" xfId="1" applyFont="1" applyBorder="1" applyProtection="1"/>
    <xf numFmtId="3" fontId="1" fillId="0" borderId="0" xfId="1" applyNumberFormat="1" applyFont="1" applyFill="1" applyBorder="1"/>
    <xf numFmtId="0" fontId="1" fillId="0" borderId="0" xfId="1" applyFont="1" applyFill="1"/>
    <xf numFmtId="0" fontId="1" fillId="0" borderId="11" xfId="1" applyFont="1" applyBorder="1" applyAlignment="1">
      <alignment horizontal="left"/>
    </xf>
    <xf numFmtId="0" fontId="1" fillId="0" borderId="12" xfId="1" applyFont="1" applyBorder="1" applyProtection="1"/>
    <xf numFmtId="0" fontId="1" fillId="0" borderId="14" xfId="1" applyFont="1" applyBorder="1" applyAlignment="1">
      <alignment horizontal="left"/>
    </xf>
    <xf numFmtId="0" fontId="1" fillId="0" borderId="5" xfId="1" applyFont="1" applyBorder="1" applyAlignment="1" applyProtection="1">
      <alignment horizontal="left"/>
      <protection locked="0"/>
    </xf>
    <xf numFmtId="0" fontId="1" fillId="0" borderId="29" xfId="1" applyFont="1" applyBorder="1" applyAlignment="1" applyProtection="1">
      <alignment horizontal="left"/>
      <protection locked="0"/>
    </xf>
    <xf numFmtId="0" fontId="1" fillId="0" borderId="30" xfId="1" applyFont="1" applyBorder="1" applyAlignment="1" applyProtection="1">
      <alignment horizontal="left"/>
      <protection locked="0"/>
    </xf>
    <xf numFmtId="0" fontId="1" fillId="0" borderId="31" xfId="1" applyFont="1" applyBorder="1" applyAlignment="1">
      <alignment horizontal="left"/>
    </xf>
    <xf numFmtId="1" fontId="7" fillId="0" borderId="12" xfId="1" applyNumberFormat="1" applyFont="1" applyBorder="1" applyProtection="1"/>
    <xf numFmtId="1" fontId="7" fillId="0" borderId="17" xfId="1" applyNumberFormat="1" applyFont="1" applyBorder="1" applyAlignment="1" applyProtection="1">
      <alignment horizontal="center"/>
    </xf>
    <xf numFmtId="1" fontId="7" fillId="0" borderId="0" xfId="1" applyNumberFormat="1" applyFont="1" applyBorder="1" applyProtection="1"/>
    <xf numFmtId="1" fontId="7" fillId="0" borderId="21" xfId="1" applyNumberFormat="1" applyFont="1" applyBorder="1" applyProtection="1"/>
    <xf numFmtId="49" fontId="7" fillId="0" borderId="17" xfId="1" applyNumberFormat="1" applyFont="1" applyBorder="1" applyAlignment="1" applyProtection="1">
      <alignment horizontal="center"/>
    </xf>
    <xf numFmtId="0" fontId="7" fillId="0" borderId="0" xfId="1" applyFont="1" applyBorder="1" applyProtection="1"/>
    <xf numFmtId="0" fontId="7" fillId="0" borderId="21" xfId="1" applyFont="1" applyBorder="1" applyProtection="1"/>
    <xf numFmtId="0" fontId="1" fillId="0" borderId="32" xfId="1" applyFont="1" applyBorder="1" applyProtection="1">
      <protection locked="0"/>
    </xf>
    <xf numFmtId="0" fontId="1" fillId="0" borderId="24" xfId="1" applyFont="1" applyBorder="1" applyAlignment="1" applyProtection="1">
      <alignment horizontal="left"/>
      <protection locked="0"/>
    </xf>
    <xf numFmtId="0" fontId="1" fillId="0" borderId="18" xfId="1" applyFont="1" applyBorder="1" applyProtection="1"/>
    <xf numFmtId="0" fontId="1" fillId="0" borderId="8" xfId="1" applyFont="1" applyBorder="1" applyProtection="1"/>
    <xf numFmtId="0" fontId="1" fillId="0" borderId="31" xfId="1" applyFont="1" applyBorder="1" applyProtection="1"/>
    <xf numFmtId="0" fontId="1" fillId="0" borderId="28" xfId="1" applyFont="1" applyBorder="1" applyAlignment="1">
      <alignment horizontal="left"/>
    </xf>
    <xf numFmtId="0" fontId="1" fillId="0" borderId="7" xfId="1" applyFont="1" applyBorder="1" applyAlignment="1" applyProtection="1">
      <alignment horizontal="left"/>
      <protection locked="0"/>
    </xf>
    <xf numFmtId="0" fontId="1" fillId="0" borderId="12" xfId="1" applyFont="1" applyBorder="1" applyAlignment="1">
      <alignment horizontal="left"/>
    </xf>
    <xf numFmtId="0" fontId="1" fillId="0" borderId="14" xfId="1" applyFont="1" applyBorder="1"/>
    <xf numFmtId="3" fontId="1" fillId="0" borderId="5" xfId="1" applyNumberFormat="1" applyFont="1" applyBorder="1" applyAlignment="1" applyProtection="1">
      <alignment horizontal="left"/>
      <protection locked="0"/>
    </xf>
    <xf numFmtId="0" fontId="1" fillId="0" borderId="22" xfId="1" applyFont="1" applyBorder="1" applyProtection="1">
      <protection locked="0"/>
    </xf>
    <xf numFmtId="0" fontId="1" fillId="0" borderId="0" xfId="1" applyFont="1" applyAlignment="1">
      <alignment horizontal="center"/>
    </xf>
    <xf numFmtId="0" fontId="4" fillId="0" borderId="0" xfId="0" applyFont="1" applyBorder="1" applyProtection="1">
      <protection locked="0"/>
    </xf>
    <xf numFmtId="166" fontId="1" fillId="0" borderId="0" xfId="1" applyNumberFormat="1" applyFont="1"/>
    <xf numFmtId="166" fontId="1" fillId="0" borderId="9" xfId="1" applyNumberFormat="1" applyFont="1" applyBorder="1"/>
    <xf numFmtId="0" fontId="1" fillId="0" borderId="12" xfId="1" quotePrefix="1" applyFont="1" applyBorder="1" applyAlignment="1" applyProtection="1">
      <alignment horizontal="center"/>
    </xf>
    <xf numFmtId="0" fontId="1" fillId="0" borderId="21" xfId="1" applyFont="1" applyBorder="1" applyAlignment="1" applyProtection="1">
      <alignment horizontal="center"/>
    </xf>
    <xf numFmtId="0" fontId="2" fillId="0" borderId="21" xfId="1" applyFont="1" applyBorder="1"/>
    <xf numFmtId="0" fontId="7" fillId="0" borderId="23" xfId="1" applyFont="1" applyBorder="1" applyAlignment="1" applyProtection="1">
      <alignment horizontal="center"/>
      <protection locked="0"/>
    </xf>
    <xf numFmtId="0" fontId="7" fillId="0" borderId="24" xfId="1" applyFont="1" applyBorder="1" applyAlignment="1" applyProtection="1">
      <alignment horizontal="center"/>
      <protection locked="0"/>
    </xf>
    <xf numFmtId="0" fontId="7" fillId="0" borderId="27" xfId="1" applyFont="1" applyBorder="1" applyAlignment="1" applyProtection="1">
      <alignment horizontal="center"/>
      <protection locked="0"/>
    </xf>
    <xf numFmtId="0" fontId="1" fillId="0" borderId="26" xfId="1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9" xfId="0" applyFont="1" applyBorder="1"/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6" fontId="1" fillId="0" borderId="0" xfId="0" applyNumberFormat="1" applyFont="1"/>
    <xf numFmtId="166" fontId="1" fillId="0" borderId="28" xfId="0" applyNumberFormat="1" applyFont="1" applyBorder="1"/>
    <xf numFmtId="167" fontId="1" fillId="0" borderId="0" xfId="0" applyNumberFormat="1" applyFont="1" applyBorder="1" applyAlignment="1"/>
    <xf numFmtId="166" fontId="1" fillId="0" borderId="31" xfId="0" applyNumberFormat="1" applyFont="1" applyBorder="1"/>
    <xf numFmtId="0" fontId="1" fillId="0" borderId="28" xfId="0" applyFont="1" applyBorder="1" applyAlignment="1">
      <alignment horizontal="right"/>
    </xf>
    <xf numFmtId="3" fontId="1" fillId="0" borderId="0" xfId="1" applyNumberFormat="1" applyFont="1" applyBorder="1" applyAlignment="1" applyProtection="1">
      <alignment horizontal="center"/>
    </xf>
    <xf numFmtId="9" fontId="1" fillId="0" borderId="0" xfId="1" applyNumberFormat="1" applyFont="1"/>
    <xf numFmtId="165" fontId="1" fillId="0" borderId="0" xfId="1" applyNumberFormat="1" applyFont="1" applyBorder="1" applyAlignment="1" applyProtection="1">
      <alignment horizontal="left"/>
    </xf>
    <xf numFmtId="1" fontId="1" fillId="0" borderId="0" xfId="1" applyNumberFormat="1" applyFont="1" applyBorder="1" applyAlignment="1" applyProtection="1">
      <alignment horizontal="center"/>
    </xf>
    <xf numFmtId="166" fontId="1" fillId="0" borderId="28" xfId="1" applyNumberFormat="1" applyFont="1" applyFill="1" applyBorder="1"/>
    <xf numFmtId="166" fontId="1" fillId="0" borderId="28" xfId="1" applyNumberFormat="1" applyFont="1" applyBorder="1"/>
    <xf numFmtId="166" fontId="1" fillId="0" borderId="0" xfId="1" applyNumberFormat="1" applyFont="1" applyBorder="1"/>
    <xf numFmtId="1" fontId="1" fillId="0" borderId="2" xfId="1" applyNumberFormat="1" applyFont="1" applyFill="1" applyBorder="1" applyAlignment="1" applyProtection="1">
      <alignment horizontal="center"/>
      <protection locked="0"/>
    </xf>
    <xf numFmtId="0" fontId="1" fillId="0" borderId="3" xfId="1" applyFont="1" applyFill="1" applyBorder="1" applyProtection="1">
      <protection locked="0"/>
    </xf>
    <xf numFmtId="3" fontId="1" fillId="0" borderId="16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" xfId="0" applyNumberFormat="1" applyFont="1" applyFill="1" applyBorder="1"/>
    <xf numFmtId="3" fontId="1" fillId="0" borderId="1" xfId="0" applyNumberFormat="1" applyFont="1" applyFill="1" applyBorder="1"/>
    <xf numFmtId="1" fontId="1" fillId="0" borderId="15" xfId="1" applyNumberFormat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3" fontId="1" fillId="0" borderId="10" xfId="1" applyNumberFormat="1" applyFont="1" applyFill="1" applyBorder="1" applyAlignment="1">
      <alignment horizontal="center"/>
    </xf>
    <xf numFmtId="3" fontId="1" fillId="0" borderId="17" xfId="1" applyNumberFormat="1" applyFont="1" applyFill="1" applyBorder="1" applyAlignment="1">
      <alignment horizontal="center"/>
    </xf>
    <xf numFmtId="3" fontId="1" fillId="0" borderId="16" xfId="1" applyNumberFormat="1" applyFont="1" applyFill="1" applyBorder="1" applyAlignment="1">
      <alignment horizontal="center"/>
    </xf>
    <xf numFmtId="3" fontId="1" fillId="0" borderId="20" xfId="1" applyNumberFormat="1" applyFont="1" applyFill="1" applyBorder="1"/>
    <xf numFmtId="1" fontId="1" fillId="0" borderId="11" xfId="1" applyNumberFormat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3" fontId="1" fillId="0" borderId="11" xfId="1" applyNumberFormat="1" applyFont="1" applyBorder="1" applyAlignment="1">
      <alignment horizontal="center"/>
    </xf>
    <xf numFmtId="3" fontId="1" fillId="0" borderId="13" xfId="1" applyNumberFormat="1" applyFont="1" applyBorder="1" applyAlignment="1">
      <alignment horizontal="center"/>
    </xf>
    <xf numFmtId="3" fontId="1" fillId="0" borderId="15" xfId="1" applyNumberFormat="1" applyFont="1" applyBorder="1" applyAlignment="1">
      <alignment horizontal="center"/>
    </xf>
    <xf numFmtId="1" fontId="1" fillId="0" borderId="15" xfId="1" applyNumberFormat="1" applyFon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3" fontId="1" fillId="0" borderId="14" xfId="1" applyNumberFormat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3" fontId="1" fillId="0" borderId="17" xfId="1" applyNumberFormat="1" applyFont="1" applyBorder="1" applyAlignment="1">
      <alignment horizontal="center"/>
    </xf>
    <xf numFmtId="3" fontId="7" fillId="0" borderId="17" xfId="1" applyNumberFormat="1" applyFont="1" applyBorder="1" applyAlignment="1">
      <alignment horizontal="center"/>
    </xf>
    <xf numFmtId="3" fontId="7" fillId="0" borderId="16" xfId="1" applyNumberFormat="1" applyFont="1" applyBorder="1" applyAlignment="1">
      <alignment horizontal="center"/>
    </xf>
    <xf numFmtId="3" fontId="1" fillId="0" borderId="12" xfId="1" applyNumberFormat="1" applyFont="1" applyBorder="1" applyAlignment="1">
      <alignment horizontal="center"/>
    </xf>
    <xf numFmtId="1" fontId="1" fillId="0" borderId="15" xfId="1" applyNumberFormat="1" applyFon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3" fontId="1" fillId="0" borderId="0" xfId="1" applyNumberFormat="1" applyFont="1" applyBorder="1" applyAlignment="1">
      <alignment horizontal="center"/>
    </xf>
    <xf numFmtId="3" fontId="1" fillId="0" borderId="6" xfId="1" applyNumberFormat="1" applyFont="1" applyFill="1" applyBorder="1"/>
    <xf numFmtId="1" fontId="1" fillId="0" borderId="17" xfId="1" applyNumberFormat="1" applyFont="1" applyBorder="1" applyAlignment="1">
      <alignment horizontal="center"/>
    </xf>
    <xf numFmtId="0" fontId="1" fillId="0" borderId="17" xfId="1" applyFont="1" applyBorder="1" applyAlignment="1"/>
    <xf numFmtId="1" fontId="1" fillId="0" borderId="31" xfId="1" applyNumberFormat="1" applyFont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3" fontId="1" fillId="0" borderId="15" xfId="1" applyNumberFormat="1" applyFont="1" applyFill="1" applyBorder="1" applyAlignment="1">
      <alignment horizontal="center"/>
    </xf>
    <xf numFmtId="1" fontId="1" fillId="0" borderId="20" xfId="0" applyNumberFormat="1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2" fillId="0" borderId="30" xfId="0" applyFont="1" applyBorder="1"/>
    <xf numFmtId="3" fontId="1" fillId="0" borderId="20" xfId="0" applyNumberFormat="1" applyFont="1" applyBorder="1"/>
    <xf numFmtId="3" fontId="1" fillId="0" borderId="20" xfId="0" applyNumberFormat="1" applyFont="1" applyFill="1" applyBorder="1"/>
    <xf numFmtId="0" fontId="1" fillId="0" borderId="29" xfId="0" applyFont="1" applyBorder="1"/>
    <xf numFmtId="0" fontId="2" fillId="0" borderId="29" xfId="0" applyFont="1" applyBorder="1"/>
    <xf numFmtId="0" fontId="1" fillId="0" borderId="7" xfId="1" applyFont="1" applyBorder="1"/>
    <xf numFmtId="0" fontId="1" fillId="0" borderId="29" xfId="1" applyFont="1" applyFill="1" applyBorder="1"/>
    <xf numFmtId="0" fontId="1" fillId="0" borderId="29" xfId="1" applyFont="1" applyBorder="1"/>
    <xf numFmtId="166" fontId="1" fillId="0" borderId="34" xfId="1" applyNumberFormat="1" applyFont="1" applyBorder="1"/>
    <xf numFmtId="166" fontId="1" fillId="0" borderId="35" xfId="1" applyNumberFormat="1" applyFont="1" applyBorder="1"/>
    <xf numFmtId="0" fontId="1" fillId="0" borderId="17" xfId="1" applyFont="1" applyBorder="1"/>
    <xf numFmtId="3" fontId="1" fillId="0" borderId="11" xfId="1" applyNumberFormat="1" applyFont="1" applyBorder="1" applyAlignment="1">
      <alignment horizontal="center"/>
    </xf>
    <xf numFmtId="3" fontId="1" fillId="0" borderId="12" xfId="1" applyNumberFormat="1" applyFont="1" applyBorder="1" applyAlignment="1">
      <alignment horizontal="center"/>
    </xf>
    <xf numFmtId="1" fontId="7" fillId="0" borderId="12" xfId="1" applyNumberFormat="1" applyFont="1" applyBorder="1" applyAlignment="1" applyProtection="1">
      <alignment horizontal="center" textRotation="90"/>
    </xf>
    <xf numFmtId="1" fontId="7" fillId="0" borderId="21" xfId="1" applyNumberFormat="1" applyFont="1" applyBorder="1" applyAlignment="1" applyProtection="1">
      <alignment horizontal="center" textRotation="90"/>
    </xf>
    <xf numFmtId="1" fontId="7" fillId="0" borderId="14" xfId="1" applyNumberFormat="1" applyFont="1" applyBorder="1" applyAlignment="1" applyProtection="1">
      <alignment horizontal="center" textRotation="90"/>
    </xf>
    <xf numFmtId="0" fontId="1" fillId="0" borderId="7" xfId="1" applyFont="1" applyBorder="1" applyProtection="1"/>
    <xf numFmtId="3" fontId="1" fillId="0" borderId="7" xfId="1" applyNumberFormat="1" applyFont="1" applyFill="1" applyBorder="1"/>
    <xf numFmtId="0" fontId="1" fillId="0" borderId="7" xfId="1" applyFont="1" applyFill="1" applyBorder="1"/>
    <xf numFmtId="0" fontId="1" fillId="0" borderId="29" xfId="1" applyFont="1" applyBorder="1" applyProtection="1"/>
    <xf numFmtId="3" fontId="1" fillId="0" borderId="29" xfId="1" applyNumberFormat="1" applyFont="1" applyBorder="1"/>
    <xf numFmtId="3" fontId="1" fillId="0" borderId="29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Zeros="0" topLeftCell="A13" workbookViewId="0">
      <selection activeCell="M22" sqref="M22"/>
    </sheetView>
  </sheetViews>
  <sheetFormatPr baseColWidth="10" defaultRowHeight="15.75" x14ac:dyDescent="0.25"/>
  <cols>
    <col min="1" max="1" width="7.5703125" style="1" customWidth="1"/>
    <col min="2" max="2" width="6.85546875" style="1" customWidth="1"/>
    <col min="3" max="3" width="13.140625" style="1" customWidth="1"/>
    <col min="4" max="4" width="7.28515625" style="1" customWidth="1"/>
    <col min="5" max="16384" width="11.42578125" style="1"/>
  </cols>
  <sheetData>
    <row r="1" spans="1:8" x14ac:dyDescent="0.25">
      <c r="B1" s="23" t="s">
        <v>145</v>
      </c>
    </row>
    <row r="3" spans="1:8" x14ac:dyDescent="0.25">
      <c r="A3" s="1" t="s">
        <v>9</v>
      </c>
    </row>
    <row r="4" spans="1:8" x14ac:dyDescent="0.25">
      <c r="B4" s="155"/>
      <c r="C4" s="155"/>
      <c r="D4" s="155"/>
      <c r="E4" s="155"/>
      <c r="F4" s="155"/>
      <c r="G4" s="155"/>
      <c r="H4" s="155"/>
    </row>
    <row r="5" spans="1:8" x14ac:dyDescent="0.25">
      <c r="A5" s="1" t="s">
        <v>10</v>
      </c>
      <c r="B5" s="155"/>
      <c r="C5" s="155"/>
      <c r="D5" s="155"/>
      <c r="E5" s="155"/>
      <c r="F5" s="155"/>
      <c r="G5" s="155"/>
      <c r="H5" s="155"/>
    </row>
    <row r="6" spans="1:8" x14ac:dyDescent="0.25">
      <c r="B6" s="155"/>
      <c r="C6" s="155"/>
      <c r="D6" s="155"/>
      <c r="E6" s="155"/>
      <c r="F6" s="155"/>
      <c r="G6" s="155"/>
      <c r="H6" s="155"/>
    </row>
    <row r="7" spans="1:8" x14ac:dyDescent="0.25">
      <c r="B7" s="155"/>
      <c r="C7" s="155"/>
      <c r="D7" s="155"/>
      <c r="E7" s="155"/>
      <c r="F7" s="155"/>
      <c r="G7" s="155"/>
      <c r="H7" s="155"/>
    </row>
    <row r="8" spans="1:8" x14ac:dyDescent="0.25">
      <c r="B8" s="155"/>
      <c r="C8" s="155"/>
      <c r="D8" s="155"/>
      <c r="E8" s="155"/>
      <c r="F8" s="155"/>
      <c r="G8" s="155"/>
      <c r="H8" s="155"/>
    </row>
    <row r="9" spans="1:8" x14ac:dyDescent="0.25">
      <c r="B9" s="155"/>
      <c r="C9" s="155"/>
      <c r="D9" s="155"/>
      <c r="E9" s="155"/>
      <c r="F9" s="155"/>
      <c r="G9" s="155"/>
      <c r="H9" s="155"/>
    </row>
    <row r="10" spans="1:8" x14ac:dyDescent="0.25">
      <c r="A10" s="1" t="s">
        <v>11</v>
      </c>
      <c r="B10" s="155"/>
      <c r="C10" s="155"/>
      <c r="D10" s="155"/>
      <c r="E10" s="155"/>
      <c r="F10" s="155"/>
      <c r="G10" s="155"/>
      <c r="H10" s="155"/>
    </row>
    <row r="11" spans="1:8" x14ac:dyDescent="0.25">
      <c r="B11" s="155"/>
      <c r="C11" s="155"/>
      <c r="D11" s="155"/>
      <c r="E11" s="155"/>
      <c r="F11" s="155"/>
      <c r="G11" s="155"/>
      <c r="H11" s="155"/>
    </row>
    <row r="14" spans="1:8" x14ac:dyDescent="0.25">
      <c r="B14" s="23" t="s">
        <v>146</v>
      </c>
    </row>
    <row r="16" spans="1:8" x14ac:dyDescent="0.25">
      <c r="A16" s="1" t="s">
        <v>9</v>
      </c>
      <c r="B16" s="1" t="s">
        <v>67</v>
      </c>
    </row>
    <row r="17" spans="1:8" x14ac:dyDescent="0.25">
      <c r="B17" s="1" t="s">
        <v>68</v>
      </c>
    </row>
    <row r="18" spans="1:8" x14ac:dyDescent="0.25">
      <c r="B18" s="1" t="s">
        <v>69</v>
      </c>
    </row>
    <row r="19" spans="1:8" x14ac:dyDescent="0.25">
      <c r="B19" s="1" t="s">
        <v>70</v>
      </c>
    </row>
    <row r="20" spans="1:8" x14ac:dyDescent="0.25">
      <c r="B20" s="1" t="s">
        <v>71</v>
      </c>
    </row>
    <row r="22" spans="1:8" x14ac:dyDescent="0.25">
      <c r="A22" s="1" t="s">
        <v>10</v>
      </c>
      <c r="B22" s="23" t="s">
        <v>20</v>
      </c>
    </row>
    <row r="23" spans="1:8" x14ac:dyDescent="0.25">
      <c r="B23" s="21" t="s">
        <v>5</v>
      </c>
      <c r="C23" s="17" t="s">
        <v>6</v>
      </c>
      <c r="D23" s="18"/>
      <c r="E23" s="177" t="s">
        <v>109</v>
      </c>
      <c r="F23" s="180" t="s">
        <v>2</v>
      </c>
      <c r="G23" s="178" t="s">
        <v>3</v>
      </c>
      <c r="H23" s="180" t="s">
        <v>4</v>
      </c>
    </row>
    <row r="24" spans="1:8" x14ac:dyDescent="0.25">
      <c r="B24" s="22"/>
      <c r="C24" s="19"/>
      <c r="D24" s="20"/>
      <c r="E24" s="179" t="s">
        <v>110</v>
      </c>
      <c r="F24" s="176"/>
      <c r="G24" s="179"/>
      <c r="H24" s="176"/>
    </row>
    <row r="25" spans="1:8" x14ac:dyDescent="0.25">
      <c r="B25" s="11">
        <v>1920</v>
      </c>
      <c r="C25" s="16" t="s">
        <v>7</v>
      </c>
      <c r="D25" s="2"/>
      <c r="E25" s="7"/>
      <c r="F25" s="181"/>
      <c r="G25" s="181"/>
      <c r="H25" s="181"/>
    </row>
    <row r="26" spans="1:8" x14ac:dyDescent="0.25">
      <c r="B26" s="3">
        <v>2970</v>
      </c>
      <c r="C26" s="4" t="s">
        <v>108</v>
      </c>
      <c r="D26" s="10"/>
      <c r="E26" s="5"/>
      <c r="F26" s="181"/>
      <c r="G26" s="181"/>
      <c r="H26" s="181"/>
    </row>
    <row r="27" spans="1:8" x14ac:dyDescent="0.25">
      <c r="B27" s="221">
        <v>3000</v>
      </c>
      <c r="C27" s="222" t="s">
        <v>74</v>
      </c>
      <c r="D27" s="223"/>
      <c r="E27" s="224">
        <v>-100000</v>
      </c>
      <c r="F27" s="225"/>
      <c r="G27" s="225"/>
      <c r="H27" s="22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&amp;COppgave 5.1 og 5.2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showZeros="0" topLeftCell="A12" zoomScaleNormal="75" workbookViewId="0">
      <selection activeCell="L29" sqref="L29"/>
    </sheetView>
  </sheetViews>
  <sheetFormatPr baseColWidth="10" defaultRowHeight="15" x14ac:dyDescent="0.2"/>
  <cols>
    <col min="1" max="1" width="7" style="2" bestFit="1" customWidth="1"/>
    <col min="2" max="2" width="21.42578125" style="2" customWidth="1"/>
    <col min="3" max="3" width="4" style="2" bestFit="1" customWidth="1"/>
    <col min="4" max="25" width="9.5703125" style="2" customWidth="1"/>
    <col min="26" max="26" width="8.140625" style="2" bestFit="1" customWidth="1"/>
    <col min="27" max="16384" width="11.42578125" style="2"/>
  </cols>
  <sheetData>
    <row r="1" spans="1:13" ht="15.75" x14ac:dyDescent="0.25">
      <c r="A1" s="135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.75" x14ac:dyDescent="0.25">
      <c r="A3" s="1" t="s">
        <v>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7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5.75" x14ac:dyDescent="0.25">
      <c r="A5" s="1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5.75" x14ac:dyDescent="0.25">
      <c r="A6" s="1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0"/>
    </row>
    <row r="7" spans="1:13" ht="15.75" x14ac:dyDescent="0.25">
      <c r="A7" s="1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0"/>
    </row>
    <row r="8" spans="1:13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ht="15.75" x14ac:dyDescent="0.25">
      <c r="A9" s="23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15.75" x14ac:dyDescent="0.25">
      <c r="A10" s="21" t="s">
        <v>5</v>
      </c>
      <c r="B10" s="17" t="s">
        <v>6</v>
      </c>
      <c r="C10" s="18"/>
      <c r="D10" s="177" t="s">
        <v>109</v>
      </c>
      <c r="E10" s="180" t="s">
        <v>111</v>
      </c>
      <c r="F10" s="180" t="s">
        <v>3</v>
      </c>
      <c r="G10" s="180" t="s">
        <v>4</v>
      </c>
    </row>
    <row r="11" spans="1:13" ht="15.75" x14ac:dyDescent="0.25">
      <c r="A11" s="22"/>
      <c r="B11" s="19"/>
      <c r="C11" s="20"/>
      <c r="D11" s="179" t="s">
        <v>110</v>
      </c>
      <c r="E11" s="176" t="s">
        <v>112</v>
      </c>
      <c r="F11" s="176"/>
      <c r="G11" s="176"/>
    </row>
    <row r="12" spans="1:13" ht="15.75" x14ac:dyDescent="0.25">
      <c r="A12" s="11">
        <v>1920</v>
      </c>
      <c r="B12" s="16" t="s">
        <v>7</v>
      </c>
      <c r="D12" s="7"/>
      <c r="E12" s="181"/>
      <c r="F12" s="181"/>
      <c r="G12" s="181"/>
    </row>
    <row r="13" spans="1:13" ht="15.75" x14ac:dyDescent="0.25">
      <c r="A13" s="3">
        <v>2970</v>
      </c>
      <c r="B13" s="4" t="s">
        <v>108</v>
      </c>
      <c r="C13" s="10"/>
      <c r="D13" s="5"/>
      <c r="E13" s="181"/>
      <c r="F13" s="181"/>
      <c r="G13" s="181"/>
    </row>
    <row r="14" spans="1:13" ht="15.75" x14ac:dyDescent="0.25">
      <c r="A14" s="3">
        <v>3000</v>
      </c>
      <c r="B14" s="8" t="s">
        <v>66</v>
      </c>
      <c r="D14" s="9">
        <v>-300000</v>
      </c>
      <c r="E14" s="181"/>
      <c r="F14" s="181"/>
      <c r="G14" s="181"/>
    </row>
    <row r="15" spans="1:13" s="6" customFormat="1" ht="20.25" x14ac:dyDescent="0.3">
      <c r="A15" s="12"/>
      <c r="B15" s="13"/>
      <c r="C15" s="14"/>
      <c r="D15" s="15"/>
      <c r="E15" s="182">
        <f t="shared" ref="E15" si="0">SUM(E12:E14)</f>
        <v>0</v>
      </c>
      <c r="F15" s="182"/>
      <c r="G15" s="182"/>
      <c r="H15" s="2"/>
      <c r="I15" s="2"/>
      <c r="J15" s="2"/>
      <c r="K15" s="2"/>
      <c r="L15" s="2"/>
      <c r="M15" s="2"/>
    </row>
    <row r="16" spans="1:13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4" s="23" customFormat="1" ht="15.75" x14ac:dyDescent="0.25">
      <c r="A17" s="23" t="s">
        <v>73</v>
      </c>
    </row>
    <row r="18" spans="1:14" s="23" customFormat="1" ht="15.75" x14ac:dyDescent="0.25"/>
    <row r="19" spans="1:14" ht="15.75" x14ac:dyDescent="0.25">
      <c r="A19" s="1" t="s">
        <v>11</v>
      </c>
    </row>
    <row r="20" spans="1:14" ht="15.75" x14ac:dyDescent="0.25">
      <c r="A20" s="23" t="s">
        <v>8</v>
      </c>
      <c r="B20" s="1"/>
      <c r="C20" s="1"/>
      <c r="D20" s="1"/>
      <c r="E20" s="1"/>
      <c r="F20" s="1"/>
      <c r="G20" s="1"/>
    </row>
    <row r="21" spans="1:14" ht="15.75" x14ac:dyDescent="0.25">
      <c r="A21" s="21" t="s">
        <v>5</v>
      </c>
      <c r="B21" s="17" t="s">
        <v>6</v>
      </c>
      <c r="C21" s="18"/>
      <c r="D21" s="177" t="s">
        <v>109</v>
      </c>
      <c r="E21" s="180" t="s">
        <v>111</v>
      </c>
      <c r="F21" s="180" t="s">
        <v>3</v>
      </c>
      <c r="G21" s="180" t="s">
        <v>4</v>
      </c>
    </row>
    <row r="22" spans="1:14" ht="15.75" x14ac:dyDescent="0.25">
      <c r="A22" s="22"/>
      <c r="B22" s="19"/>
      <c r="C22" s="20"/>
      <c r="D22" s="179" t="s">
        <v>110</v>
      </c>
      <c r="E22" s="176" t="s">
        <v>112</v>
      </c>
      <c r="F22" s="176"/>
      <c r="G22" s="176"/>
    </row>
    <row r="23" spans="1:14" ht="15.75" x14ac:dyDescent="0.25">
      <c r="A23" s="11">
        <v>1920</v>
      </c>
      <c r="B23" s="16" t="s">
        <v>7</v>
      </c>
      <c r="D23" s="7"/>
      <c r="E23" s="181"/>
      <c r="F23" s="181"/>
      <c r="G23" s="181"/>
    </row>
    <row r="24" spans="1:14" ht="15.75" x14ac:dyDescent="0.25">
      <c r="A24" s="3">
        <v>2970</v>
      </c>
      <c r="B24" s="4" t="s">
        <v>108</v>
      </c>
      <c r="C24" s="10"/>
      <c r="D24" s="5">
        <v>-300000</v>
      </c>
      <c r="E24" s="181"/>
      <c r="F24" s="181"/>
      <c r="G24" s="181"/>
    </row>
    <row r="25" spans="1:14" ht="15.75" x14ac:dyDescent="0.25">
      <c r="A25" s="3">
        <v>3000</v>
      </c>
      <c r="B25" s="8" t="s">
        <v>66</v>
      </c>
      <c r="D25" s="9"/>
      <c r="E25" s="181"/>
      <c r="F25" s="181"/>
      <c r="G25" s="181"/>
    </row>
    <row r="26" spans="1:14" s="6" customFormat="1" ht="20.25" x14ac:dyDescent="0.3">
      <c r="A26" s="12"/>
      <c r="B26" s="13"/>
      <c r="C26" s="14"/>
      <c r="D26" s="15"/>
      <c r="E26" s="182">
        <f t="shared" ref="E26" si="1">SUM(E23:E25)</f>
        <v>0</v>
      </c>
      <c r="F26" s="182"/>
      <c r="G26" s="182"/>
      <c r="H26" s="2"/>
      <c r="I26" s="2"/>
      <c r="J26" s="2"/>
      <c r="K26" s="2"/>
      <c r="L26" s="2"/>
      <c r="M26" s="2"/>
      <c r="N26" s="2"/>
    </row>
    <row r="27" spans="1:14" ht="15.75" x14ac:dyDescent="0.25">
      <c r="A27" s="1"/>
    </row>
    <row r="28" spans="1:14" s="1" customFormat="1" ht="15.75" x14ac:dyDescent="0.25">
      <c r="A28" s="23"/>
    </row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</sheetData>
  <phoneticPr fontId="0" type="noConversion"/>
  <pageMargins left="0.59055118110236227" right="0.59055118110236227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5.3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showZeros="0" topLeftCell="A31" zoomScaleNormal="75" workbookViewId="0">
      <selection activeCell="K48" sqref="K48"/>
    </sheetView>
  </sheetViews>
  <sheetFormatPr baseColWidth="10" defaultRowHeight="15" x14ac:dyDescent="0.2"/>
  <cols>
    <col min="1" max="1" width="7" style="24" bestFit="1" customWidth="1"/>
    <col min="2" max="2" width="21.42578125" style="24" customWidth="1"/>
    <col min="3" max="22" width="9.5703125" style="24" customWidth="1"/>
    <col min="23" max="23" width="8.140625" style="24" bestFit="1" customWidth="1"/>
    <col min="24" max="16384" width="11.42578125" style="24"/>
  </cols>
  <sheetData>
    <row r="1" spans="1:13" s="25" customFormat="1" ht="15.75" x14ac:dyDescent="0.25">
      <c r="A1" s="76" t="s">
        <v>147</v>
      </c>
    </row>
    <row r="2" spans="1:13" s="25" customFormat="1" ht="15.75" x14ac:dyDescent="0.25"/>
    <row r="3" spans="1:13" s="25" customFormat="1" ht="15.75" x14ac:dyDescent="0.25">
      <c r="A3" s="25" t="s">
        <v>9</v>
      </c>
    </row>
    <row r="4" spans="1:13" s="25" customFormat="1" ht="15.75" x14ac:dyDescent="0.25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3" s="25" customFormat="1" ht="15.75" x14ac:dyDescent="0.25"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3" s="25" customFormat="1" ht="15.75" x14ac:dyDescent="0.25"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3" s="25" customFormat="1" ht="15.75" x14ac:dyDescent="0.25"/>
    <row r="8" spans="1:13" s="25" customFormat="1" ht="15.75" x14ac:dyDescent="0.25">
      <c r="A8" s="25" t="s">
        <v>10</v>
      </c>
      <c r="B8" s="76" t="s">
        <v>124</v>
      </c>
    </row>
    <row r="9" spans="1:13" s="25" customFormat="1" ht="15.75" x14ac:dyDescent="0.25">
      <c r="B9" s="78" t="s">
        <v>75</v>
      </c>
    </row>
    <row r="10" spans="1:13" s="25" customFormat="1" ht="15.75" x14ac:dyDescent="0.25">
      <c r="B10" s="25" t="s">
        <v>78</v>
      </c>
      <c r="D10" s="136">
        <f>8000*6</f>
        <v>48000</v>
      </c>
    </row>
    <row r="11" spans="1:13" s="25" customFormat="1" ht="15.75" x14ac:dyDescent="0.25">
      <c r="B11" s="25" t="s">
        <v>79</v>
      </c>
      <c r="D11" s="136">
        <f>8000*6</f>
        <v>48000</v>
      </c>
    </row>
    <row r="12" spans="1:13" s="66" customFormat="1" ht="20.25" x14ac:dyDescent="0.3">
      <c r="A12" s="25"/>
      <c r="B12" s="25" t="s">
        <v>76</v>
      </c>
      <c r="C12" s="25"/>
      <c r="D12" s="137">
        <f>SUM(D10:D11)</f>
        <v>96000</v>
      </c>
      <c r="E12" s="25"/>
      <c r="F12" s="25"/>
      <c r="G12" s="25"/>
      <c r="H12" s="25"/>
      <c r="I12" s="25"/>
      <c r="J12" s="25"/>
      <c r="K12" s="25"/>
      <c r="L12" s="25"/>
      <c r="M12" s="25"/>
    </row>
    <row r="13" spans="1:13" s="25" customFormat="1" ht="15.75" x14ac:dyDescent="0.25"/>
    <row r="14" spans="1:13" s="25" customFormat="1" ht="15.75" x14ac:dyDescent="0.25">
      <c r="B14" s="229" t="s">
        <v>148</v>
      </c>
      <c r="C14" s="229"/>
      <c r="D14" s="229"/>
      <c r="E14" s="229"/>
      <c r="F14" s="229"/>
      <c r="G14" s="229"/>
      <c r="H14" s="229"/>
      <c r="I14" s="229"/>
      <c r="J14" s="230"/>
    </row>
    <row r="15" spans="1:13" s="25" customFormat="1" ht="15.75" x14ac:dyDescent="0.25"/>
    <row r="16" spans="1:13" s="25" customFormat="1" ht="15.75" x14ac:dyDescent="0.25">
      <c r="B16" s="78" t="s">
        <v>77</v>
      </c>
    </row>
    <row r="17" spans="1:14" s="25" customFormat="1" ht="15.75" x14ac:dyDescent="0.25">
      <c r="B17" s="25" t="s">
        <v>80</v>
      </c>
      <c r="D17" s="136">
        <v>16000</v>
      </c>
    </row>
    <row r="18" spans="1:14" s="25" customFormat="1" ht="15.75" x14ac:dyDescent="0.25">
      <c r="B18" s="25" t="s">
        <v>81</v>
      </c>
      <c r="D18" s="136">
        <v>16000</v>
      </c>
    </row>
    <row r="19" spans="1:14" s="66" customFormat="1" ht="20.25" x14ac:dyDescent="0.3">
      <c r="A19" s="25"/>
      <c r="B19" s="25" t="s">
        <v>76</v>
      </c>
      <c r="C19" s="25"/>
      <c r="D19" s="137">
        <f>SUM(D17:D18)</f>
        <v>32000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25" customFormat="1" ht="15.75" x14ac:dyDescent="0.25"/>
    <row r="21" spans="1:14" s="25" customFormat="1" ht="15.75" x14ac:dyDescent="0.25">
      <c r="B21" s="230" t="s">
        <v>149</v>
      </c>
      <c r="C21" s="230"/>
      <c r="D21" s="230"/>
      <c r="E21" s="230"/>
      <c r="F21" s="230"/>
      <c r="G21" s="230"/>
      <c r="H21" s="230"/>
      <c r="I21" s="230"/>
      <c r="J21" s="230"/>
    </row>
    <row r="22" spans="1:14" s="25" customFormat="1" ht="15.75" x14ac:dyDescent="0.25"/>
    <row r="23" spans="1:14" s="25" customFormat="1" ht="15.75" x14ac:dyDescent="0.25">
      <c r="A23" s="76" t="s">
        <v>123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4" s="25" customFormat="1" ht="15.75" x14ac:dyDescent="0.25">
      <c r="A24" s="26" t="s">
        <v>12</v>
      </c>
      <c r="B24" s="109" t="s">
        <v>13</v>
      </c>
      <c r="C24" s="138"/>
      <c r="D24" s="190">
        <v>1920</v>
      </c>
      <c r="E24" s="183">
        <v>2290</v>
      </c>
      <c r="F24" s="183">
        <v>2900</v>
      </c>
      <c r="G24" s="183">
        <v>3600</v>
      </c>
    </row>
    <row r="25" spans="1:14" s="25" customFormat="1" ht="15.75" x14ac:dyDescent="0.25">
      <c r="A25" s="28"/>
      <c r="B25" s="28"/>
      <c r="C25" s="139"/>
      <c r="D25" s="191" t="s">
        <v>113</v>
      </c>
      <c r="E25" s="192" t="s">
        <v>115</v>
      </c>
      <c r="F25" s="192" t="s">
        <v>117</v>
      </c>
      <c r="G25" s="192" t="s">
        <v>120</v>
      </c>
    </row>
    <row r="26" spans="1:14" s="25" customFormat="1" ht="15.75" x14ac:dyDescent="0.25">
      <c r="A26" s="28"/>
      <c r="B26" s="28"/>
      <c r="C26" s="139"/>
      <c r="D26" s="186" t="s">
        <v>114</v>
      </c>
      <c r="E26" s="187" t="s">
        <v>116</v>
      </c>
      <c r="F26" s="192" t="s">
        <v>118</v>
      </c>
      <c r="G26" s="192" t="s">
        <v>121</v>
      </c>
    </row>
    <row r="27" spans="1:14" s="25" customFormat="1" ht="15.75" x14ac:dyDescent="0.25">
      <c r="A27" s="29"/>
      <c r="B27" s="29"/>
      <c r="C27" s="140"/>
      <c r="D27" s="193"/>
      <c r="E27" s="184"/>
      <c r="F27" s="188" t="s">
        <v>119</v>
      </c>
      <c r="G27" s="188"/>
    </row>
    <row r="28" spans="1:14" s="25" customFormat="1" ht="15.75" x14ac:dyDescent="0.25">
      <c r="A28" s="31">
        <v>43709</v>
      </c>
      <c r="B28" s="133" t="s">
        <v>65</v>
      </c>
      <c r="C28" s="141"/>
      <c r="D28" s="60"/>
      <c r="E28" s="60"/>
      <c r="F28" s="60"/>
      <c r="G28" s="60"/>
    </row>
    <row r="29" spans="1:14" s="25" customFormat="1" ht="15.75" x14ac:dyDescent="0.25">
      <c r="A29" s="34">
        <v>43709</v>
      </c>
      <c r="B29" s="69" t="s">
        <v>82</v>
      </c>
      <c r="C29" s="142"/>
      <c r="D29" s="61"/>
      <c r="E29" s="61"/>
      <c r="F29" s="61"/>
      <c r="G29" s="61"/>
    </row>
    <row r="30" spans="1:14" s="25" customFormat="1" ht="15.75" x14ac:dyDescent="0.25">
      <c r="A30" s="38"/>
      <c r="B30" s="91"/>
      <c r="C30" s="143"/>
      <c r="D30" s="189"/>
      <c r="E30" s="189"/>
      <c r="F30" s="189"/>
      <c r="G30" s="189"/>
    </row>
    <row r="31" spans="1:14" s="25" customFormat="1" ht="15.75" x14ac:dyDescent="0.25"/>
    <row r="32" spans="1:14" s="25" customFormat="1" ht="15.75" x14ac:dyDescent="0.25"/>
    <row r="33" spans="1:15" s="25" customFormat="1" ht="15.75" x14ac:dyDescent="0.25">
      <c r="A33" s="25" t="s">
        <v>11</v>
      </c>
      <c r="B33" s="76" t="s">
        <v>122</v>
      </c>
    </row>
    <row r="34" spans="1:15" s="25" customFormat="1" ht="15.75" x14ac:dyDescent="0.25">
      <c r="B34" s="78" t="s">
        <v>83</v>
      </c>
    </row>
    <row r="35" spans="1:15" s="25" customFormat="1" ht="15.75" x14ac:dyDescent="0.25">
      <c r="B35" s="25" t="s">
        <v>150</v>
      </c>
      <c r="D35" s="172"/>
    </row>
    <row r="36" spans="1:15" s="25" customFormat="1" ht="16.5" thickBot="1" x14ac:dyDescent="0.3">
      <c r="B36" s="25" t="s">
        <v>151</v>
      </c>
      <c r="D36" s="231"/>
    </row>
    <row r="37" spans="1:15" s="66" customFormat="1" ht="21" thickBot="1" x14ac:dyDescent="0.35">
      <c r="A37" s="25"/>
      <c r="B37" s="25" t="s">
        <v>84</v>
      </c>
      <c r="C37" s="25"/>
      <c r="D37" s="232">
        <f>SUM(D35:D36)</f>
        <v>0</v>
      </c>
      <c r="E37" s="25"/>
      <c r="F37" s="25"/>
      <c r="G37" s="25"/>
      <c r="H37" s="25"/>
      <c r="I37" s="25"/>
      <c r="J37" s="25"/>
      <c r="K37" s="25"/>
      <c r="L37" s="25"/>
      <c r="M37" s="25"/>
    </row>
    <row r="38" spans="1:15" s="25" customFormat="1" ht="15.75" x14ac:dyDescent="0.25">
      <c r="D38" s="173"/>
    </row>
    <row r="39" spans="1:15" s="25" customFormat="1" ht="15.75" x14ac:dyDescent="0.25">
      <c r="D39" s="173"/>
    </row>
    <row r="40" spans="1:15" s="25" customFormat="1" ht="15.75" x14ac:dyDescent="0.25">
      <c r="A40" s="25" t="s">
        <v>19</v>
      </c>
      <c r="D40" s="173"/>
    </row>
    <row r="41" spans="1:15" ht="15.75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5" ht="15.75" x14ac:dyDescent="0.25">
      <c r="A42" s="26" t="s">
        <v>5</v>
      </c>
      <c r="B42" s="27" t="s">
        <v>6</v>
      </c>
      <c r="C42" s="195" t="s">
        <v>109</v>
      </c>
      <c r="D42" s="197" t="s">
        <v>111</v>
      </c>
      <c r="E42" s="26" t="s">
        <v>3</v>
      </c>
      <c r="F42" s="26" t="s">
        <v>4</v>
      </c>
      <c r="G42" s="25"/>
    </row>
    <row r="43" spans="1:15" ht="15.75" x14ac:dyDescent="0.25">
      <c r="A43" s="30"/>
      <c r="B43" s="30"/>
      <c r="C43" s="196" t="s">
        <v>110</v>
      </c>
      <c r="D43" s="185" t="s">
        <v>112</v>
      </c>
      <c r="E43" s="185"/>
      <c r="F43" s="185"/>
      <c r="G43" s="25"/>
    </row>
    <row r="44" spans="1:15" ht="15.75" x14ac:dyDescent="0.25">
      <c r="A44" s="46">
        <v>1920</v>
      </c>
      <c r="B44" s="47" t="s">
        <v>7</v>
      </c>
      <c r="C44" s="37"/>
      <c r="D44" s="61"/>
      <c r="E44" s="61"/>
      <c r="F44" s="61"/>
      <c r="G44" s="25"/>
    </row>
    <row r="45" spans="1:15" ht="15.75" x14ac:dyDescent="0.25">
      <c r="A45" s="40">
        <v>2290</v>
      </c>
      <c r="B45" s="41" t="s">
        <v>17</v>
      </c>
      <c r="C45" s="37"/>
      <c r="D45" s="61"/>
      <c r="E45" s="61"/>
      <c r="F45" s="61"/>
      <c r="G45" s="25"/>
    </row>
    <row r="46" spans="1:15" ht="15.75" x14ac:dyDescent="0.25">
      <c r="A46" s="174">
        <v>2900</v>
      </c>
      <c r="B46" s="175" t="s">
        <v>85</v>
      </c>
      <c r="C46" s="37"/>
      <c r="D46" s="61"/>
      <c r="E46" s="61"/>
      <c r="F46" s="61"/>
      <c r="G46" s="25"/>
    </row>
    <row r="47" spans="1:15" ht="15.75" x14ac:dyDescent="0.25">
      <c r="A47" s="40">
        <v>3600</v>
      </c>
      <c r="B47" s="41" t="s">
        <v>18</v>
      </c>
      <c r="C47" s="37"/>
      <c r="D47" s="61"/>
      <c r="E47" s="61"/>
      <c r="F47" s="61"/>
      <c r="G47" s="25"/>
    </row>
    <row r="48" spans="1:15" s="45" customFormat="1" ht="20.25" x14ac:dyDescent="0.3">
      <c r="A48" s="42"/>
      <c r="B48" s="43"/>
      <c r="C48" s="44"/>
      <c r="D48" s="44">
        <f>SUM(D44:D47)</f>
        <v>0</v>
      </c>
      <c r="E48" s="44"/>
      <c r="F48" s="44"/>
      <c r="G48" s="25"/>
      <c r="H48" s="24"/>
      <c r="I48" s="24"/>
      <c r="J48" s="24"/>
      <c r="K48" s="24"/>
      <c r="L48" s="24"/>
      <c r="M48" s="24"/>
      <c r="N48" s="24"/>
      <c r="O48" s="24"/>
    </row>
    <row r="49" spans="1:12" ht="15.7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2" ht="15.7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5.7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15.75" x14ac:dyDescent="0.2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5.7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15.7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15.7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5.7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15.7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15.7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5.7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5.7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</sheetData>
  <pageMargins left="0.59055118110236227" right="0.59055118110236227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5.4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opLeftCell="A25" workbookViewId="0">
      <selection activeCell="L41" sqref="L41"/>
    </sheetView>
  </sheetViews>
  <sheetFormatPr baseColWidth="10" defaultRowHeight="15.75" x14ac:dyDescent="0.25"/>
  <cols>
    <col min="1" max="1" width="6.7109375" style="1" customWidth="1"/>
    <col min="2" max="2" width="17" style="1" bestFit="1" customWidth="1"/>
    <col min="3" max="16384" width="11.42578125" style="1"/>
  </cols>
  <sheetData>
    <row r="1" spans="1:9" x14ac:dyDescent="0.25">
      <c r="A1" s="23" t="s">
        <v>152</v>
      </c>
    </row>
    <row r="3" spans="1:9" x14ac:dyDescent="0.25">
      <c r="A3" s="149"/>
      <c r="B3" s="146"/>
      <c r="C3" s="146"/>
      <c r="D3" s="146"/>
      <c r="E3" s="146"/>
      <c r="F3" s="146"/>
      <c r="G3" s="148" t="s">
        <v>88</v>
      </c>
      <c r="H3" s="147" t="s">
        <v>89</v>
      </c>
      <c r="I3" s="148" t="s">
        <v>40</v>
      </c>
    </row>
    <row r="4" spans="1:9" x14ac:dyDescent="0.25">
      <c r="A4" s="150" t="s">
        <v>9</v>
      </c>
      <c r="B4" s="151" t="s">
        <v>86</v>
      </c>
      <c r="C4" s="151"/>
      <c r="D4" s="152"/>
      <c r="E4" s="152"/>
      <c r="F4" s="152"/>
      <c r="G4" s="153"/>
      <c r="H4" s="152"/>
      <c r="I4" s="153"/>
    </row>
    <row r="5" spans="1:9" x14ac:dyDescent="0.25">
      <c r="A5" s="154" t="s">
        <v>10</v>
      </c>
      <c r="B5" s="155" t="s">
        <v>90</v>
      </c>
      <c r="C5" s="155"/>
      <c r="D5" s="156"/>
      <c r="E5" s="156"/>
      <c r="F5" s="156"/>
      <c r="G5" s="157"/>
      <c r="H5" s="156"/>
      <c r="I5" s="157"/>
    </row>
    <row r="6" spans="1:9" x14ac:dyDescent="0.25">
      <c r="A6" s="154" t="s">
        <v>11</v>
      </c>
      <c r="B6" s="155" t="s">
        <v>92</v>
      </c>
      <c r="C6" s="155"/>
      <c r="D6" s="156"/>
      <c r="E6" s="156"/>
      <c r="F6" s="156"/>
      <c r="G6" s="157"/>
      <c r="H6" s="156"/>
      <c r="I6" s="157"/>
    </row>
    <row r="7" spans="1:9" x14ac:dyDescent="0.25">
      <c r="A7" s="154" t="s">
        <v>41</v>
      </c>
      <c r="B7" s="155" t="s">
        <v>91</v>
      </c>
      <c r="C7" s="155"/>
      <c r="D7" s="156"/>
      <c r="E7" s="156"/>
      <c r="F7" s="156"/>
      <c r="G7" s="157"/>
      <c r="H7" s="156"/>
      <c r="I7" s="157"/>
    </row>
    <row r="8" spans="1:9" x14ac:dyDescent="0.25">
      <c r="A8" s="154" t="s">
        <v>43</v>
      </c>
      <c r="B8" s="155" t="s">
        <v>143</v>
      </c>
      <c r="C8" s="155"/>
      <c r="D8" s="156"/>
      <c r="E8" s="156"/>
      <c r="F8" s="156"/>
      <c r="G8" s="157"/>
      <c r="H8" s="156"/>
      <c r="I8" s="157"/>
    </row>
    <row r="9" spans="1:9" x14ac:dyDescent="0.25">
      <c r="A9" s="154" t="s">
        <v>45</v>
      </c>
      <c r="B9" s="155" t="s">
        <v>144</v>
      </c>
      <c r="C9" s="155"/>
      <c r="D9" s="156"/>
      <c r="E9" s="156"/>
      <c r="F9" s="156"/>
      <c r="G9" s="157"/>
      <c r="H9" s="156"/>
      <c r="I9" s="157"/>
    </row>
    <row r="10" spans="1:9" x14ac:dyDescent="0.25">
      <c r="A10" s="158" t="s">
        <v>87</v>
      </c>
      <c r="B10" s="159" t="s">
        <v>93</v>
      </c>
      <c r="C10" s="159"/>
      <c r="D10" s="160"/>
      <c r="E10" s="160"/>
      <c r="F10" s="160"/>
      <c r="G10" s="161"/>
      <c r="H10" s="160"/>
      <c r="I10" s="161"/>
    </row>
    <row r="11" spans="1:9" x14ac:dyDescent="0.25">
      <c r="G11" s="145"/>
      <c r="H11" s="145"/>
      <c r="I11" s="145"/>
    </row>
    <row r="12" spans="1:9" x14ac:dyDescent="0.25">
      <c r="G12" s="145"/>
      <c r="H12" s="145"/>
      <c r="I12" s="145"/>
    </row>
    <row r="13" spans="1:9" x14ac:dyDescent="0.25">
      <c r="G13" s="145"/>
      <c r="H13" s="145"/>
      <c r="I13" s="145"/>
    </row>
    <row r="14" spans="1:9" x14ac:dyDescent="0.25">
      <c r="A14" s="23" t="s">
        <v>153</v>
      </c>
      <c r="G14" s="145"/>
      <c r="H14" s="145"/>
      <c r="I14" s="145"/>
    </row>
    <row r="15" spans="1:9" x14ac:dyDescent="0.25">
      <c r="A15" s="23"/>
      <c r="G15" s="145"/>
      <c r="H15" s="145"/>
      <c r="I15" s="145"/>
    </row>
    <row r="16" spans="1:9" x14ac:dyDescent="0.25">
      <c r="A16" s="26" t="s">
        <v>5</v>
      </c>
      <c r="B16" s="27" t="s">
        <v>6</v>
      </c>
      <c r="C16" s="195" t="s">
        <v>109</v>
      </c>
      <c r="D16" s="197" t="s">
        <v>111</v>
      </c>
      <c r="E16" s="195" t="s">
        <v>3</v>
      </c>
      <c r="F16" s="197" t="s">
        <v>4</v>
      </c>
    </row>
    <row r="17" spans="1:9" x14ac:dyDescent="0.25">
      <c r="A17" s="30"/>
      <c r="B17" s="30"/>
      <c r="C17" s="196" t="s">
        <v>110</v>
      </c>
      <c r="D17" s="194" t="s">
        <v>112</v>
      </c>
      <c r="E17" s="196"/>
      <c r="F17" s="194"/>
    </row>
    <row r="18" spans="1:9" x14ac:dyDescent="0.25">
      <c r="A18" s="40">
        <v>1460</v>
      </c>
      <c r="B18" s="41" t="s">
        <v>21</v>
      </c>
      <c r="C18" s="37">
        <v>300000</v>
      </c>
      <c r="D18" s="61">
        <v>40000</v>
      </c>
      <c r="E18" s="61"/>
      <c r="F18" s="61">
        <f>SUM(C18:E18)</f>
        <v>340000</v>
      </c>
    </row>
    <row r="19" spans="1:9" x14ac:dyDescent="0.25">
      <c r="A19" s="40">
        <v>3100</v>
      </c>
      <c r="B19" s="41" t="s">
        <v>25</v>
      </c>
      <c r="C19" s="37">
        <v>-900000</v>
      </c>
      <c r="D19" s="61"/>
      <c r="E19" s="61">
        <f>SUM(C19:D19)</f>
        <v>-900000</v>
      </c>
      <c r="F19" s="61"/>
    </row>
    <row r="20" spans="1:9" x14ac:dyDescent="0.25">
      <c r="A20" s="90">
        <v>4300</v>
      </c>
      <c r="B20" s="144" t="s">
        <v>26</v>
      </c>
      <c r="C20" s="39">
        <v>500000</v>
      </c>
      <c r="D20" s="189">
        <v>-40000</v>
      </c>
      <c r="E20" s="189">
        <f>SUM(C20:D20)</f>
        <v>460000</v>
      </c>
      <c r="F20" s="189"/>
    </row>
    <row r="22" spans="1:9" x14ac:dyDescent="0.25">
      <c r="A22" s="1" t="s">
        <v>9</v>
      </c>
      <c r="B22" s="226"/>
      <c r="C22" s="226"/>
      <c r="D22" s="226"/>
      <c r="E22" s="226"/>
      <c r="F22" s="226"/>
      <c r="G22" s="226"/>
      <c r="H22" s="226"/>
      <c r="I22" s="226"/>
    </row>
    <row r="23" spans="1:9" x14ac:dyDescent="0.25">
      <c r="A23" s="1" t="s">
        <v>10</v>
      </c>
      <c r="B23" s="155"/>
      <c r="C23" s="155"/>
      <c r="D23" s="155"/>
      <c r="E23" s="155"/>
      <c r="F23" s="155"/>
      <c r="G23" s="155"/>
      <c r="H23" s="155"/>
      <c r="I23" s="155"/>
    </row>
    <row r="24" spans="1:9" x14ac:dyDescent="0.25">
      <c r="A24" s="1" t="s">
        <v>11</v>
      </c>
      <c r="B24" s="155"/>
      <c r="C24" s="155"/>
      <c r="D24" s="155"/>
      <c r="E24" s="155"/>
      <c r="F24" s="155"/>
      <c r="G24" s="155"/>
      <c r="H24" s="155"/>
      <c r="I24" s="155"/>
    </row>
    <row r="25" spans="1:9" x14ac:dyDescent="0.25">
      <c r="A25" s="1" t="s">
        <v>41</v>
      </c>
      <c r="B25" s="155"/>
      <c r="C25" s="155"/>
      <c r="D25" s="155"/>
      <c r="E25" s="155"/>
      <c r="F25" s="155"/>
      <c r="G25" s="155"/>
      <c r="H25" s="155"/>
      <c r="I25" s="155"/>
    </row>
    <row r="26" spans="1:9" x14ac:dyDescent="0.25">
      <c r="B26" s="155"/>
      <c r="C26" s="155"/>
      <c r="D26" s="155"/>
      <c r="E26" s="155"/>
      <c r="F26" s="155"/>
      <c r="G26" s="155"/>
      <c r="H26" s="155"/>
      <c r="I26" s="155"/>
    </row>
    <row r="28" spans="1:9" x14ac:dyDescent="0.25">
      <c r="A28" s="23" t="s">
        <v>154</v>
      </c>
    </row>
    <row r="29" spans="1:9" x14ac:dyDescent="0.25">
      <c r="F29" s="164"/>
    </row>
    <row r="30" spans="1:9" x14ac:dyDescent="0.25">
      <c r="A30" s="1" t="s">
        <v>9</v>
      </c>
      <c r="B30" s="226" t="s">
        <v>155</v>
      </c>
      <c r="C30" s="226"/>
      <c r="D30" s="226"/>
      <c r="E30" s="226"/>
      <c r="F30" s="163"/>
    </row>
    <row r="31" spans="1:9" x14ac:dyDescent="0.25">
      <c r="F31" s="165"/>
    </row>
    <row r="32" spans="1:9" x14ac:dyDescent="0.25">
      <c r="B32" s="226" t="s">
        <v>156</v>
      </c>
      <c r="C32" s="226"/>
      <c r="D32" s="226"/>
      <c r="E32" s="226"/>
      <c r="F32" s="163"/>
    </row>
    <row r="34" spans="1:8" x14ac:dyDescent="0.25">
      <c r="A34" s="1" t="s">
        <v>10</v>
      </c>
      <c r="B34" s="226" t="s">
        <v>157</v>
      </c>
      <c r="C34" s="226"/>
      <c r="D34" s="226"/>
      <c r="E34" s="226"/>
      <c r="F34" s="166"/>
    </row>
    <row r="36" spans="1:8" x14ac:dyDescent="0.25">
      <c r="B36" s="226" t="s">
        <v>158</v>
      </c>
      <c r="C36" s="226"/>
      <c r="D36" s="226"/>
      <c r="E36" s="226"/>
      <c r="F36" s="163"/>
    </row>
    <row r="38" spans="1:8" x14ac:dyDescent="0.25">
      <c r="A38" s="1" t="s">
        <v>11</v>
      </c>
      <c r="B38" s="226" t="s">
        <v>159</v>
      </c>
      <c r="C38" s="226"/>
      <c r="D38" s="226"/>
      <c r="E38" s="226"/>
      <c r="F38" s="163"/>
    </row>
    <row r="39" spans="1:8" x14ac:dyDescent="0.25">
      <c r="F39" s="162"/>
    </row>
    <row r="40" spans="1:8" x14ac:dyDescent="0.25">
      <c r="B40" s="226" t="s">
        <v>160</v>
      </c>
      <c r="C40" s="226"/>
      <c r="D40" s="226"/>
      <c r="E40" s="226"/>
      <c r="F40" s="163"/>
    </row>
    <row r="41" spans="1:8" x14ac:dyDescent="0.25">
      <c r="F41" s="162"/>
    </row>
    <row r="42" spans="1:8" x14ac:dyDescent="0.25">
      <c r="B42" s="226" t="s">
        <v>161</v>
      </c>
      <c r="C42" s="226"/>
      <c r="D42" s="226"/>
      <c r="E42" s="226"/>
      <c r="F42" s="163"/>
    </row>
    <row r="44" spans="1:8" x14ac:dyDescent="0.25">
      <c r="A44" s="1" t="s">
        <v>41</v>
      </c>
    </row>
    <row r="45" spans="1:8" x14ac:dyDescent="0.25">
      <c r="B45" s="155"/>
      <c r="C45" s="155"/>
      <c r="D45" s="155"/>
      <c r="E45" s="155"/>
      <c r="F45" s="155"/>
      <c r="G45" s="155"/>
      <c r="H45" s="155"/>
    </row>
    <row r="46" spans="1:8" x14ac:dyDescent="0.25">
      <c r="B46" s="155"/>
      <c r="C46" s="155"/>
      <c r="D46" s="155"/>
      <c r="E46" s="155"/>
      <c r="F46" s="155"/>
      <c r="G46" s="155"/>
      <c r="H46" s="155"/>
    </row>
    <row r="47" spans="1:8" x14ac:dyDescent="0.25">
      <c r="B47" s="155"/>
      <c r="C47" s="155"/>
      <c r="D47" s="155"/>
      <c r="E47" s="155"/>
      <c r="F47" s="155"/>
      <c r="G47" s="155"/>
      <c r="H47" s="155"/>
    </row>
    <row r="48" spans="1:8" x14ac:dyDescent="0.25">
      <c r="B48" s="155"/>
      <c r="C48" s="155"/>
      <c r="D48" s="155"/>
      <c r="E48" s="155"/>
      <c r="F48" s="155"/>
      <c r="G48" s="155"/>
      <c r="H48" s="15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&amp;COppgave 5.5 – 5.7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showZeros="0" workbookViewId="0">
      <selection activeCell="D58" sqref="D58"/>
    </sheetView>
  </sheetViews>
  <sheetFormatPr baseColWidth="10" defaultRowHeight="15.75" x14ac:dyDescent="0.25"/>
  <cols>
    <col min="1" max="1" width="6.140625" style="25" bestFit="1" customWidth="1"/>
    <col min="2" max="2" width="17.85546875" style="25" customWidth="1"/>
    <col min="3" max="3" width="3.85546875" style="25" bestFit="1" customWidth="1"/>
    <col min="4" max="14" width="9.5703125" style="25" customWidth="1"/>
    <col min="15" max="16384" width="11.42578125" style="25"/>
  </cols>
  <sheetData>
    <row r="1" spans="1:14" x14ac:dyDescent="0.25">
      <c r="A1" s="76" t="s">
        <v>162</v>
      </c>
    </row>
    <row r="3" spans="1:14" x14ac:dyDescent="0.25">
      <c r="A3" s="25" t="s">
        <v>9</v>
      </c>
    </row>
    <row r="4" spans="1:14" x14ac:dyDescent="0.25">
      <c r="A4" s="48"/>
      <c r="B4" s="49"/>
      <c r="C4" s="50"/>
      <c r="D4" s="198">
        <v>1460</v>
      </c>
      <c r="E4" s="198">
        <v>1900</v>
      </c>
      <c r="F4" s="198">
        <v>1920</v>
      </c>
      <c r="G4" s="198">
        <v>2050</v>
      </c>
      <c r="H4" s="26">
        <v>2060</v>
      </c>
      <c r="I4" s="198">
        <v>3100</v>
      </c>
      <c r="J4" s="198">
        <v>4300</v>
      </c>
      <c r="K4" s="198">
        <v>6300</v>
      </c>
      <c r="L4" s="198">
        <v>6800</v>
      </c>
      <c r="M4" s="198">
        <v>7790</v>
      </c>
      <c r="N4" s="26" t="s">
        <v>163</v>
      </c>
    </row>
    <row r="5" spans="1:14" ht="15.75" customHeight="1" x14ac:dyDescent="0.25">
      <c r="A5" s="51"/>
      <c r="B5" s="52"/>
      <c r="C5" s="53" t="s">
        <v>14</v>
      </c>
      <c r="D5" s="209" t="s">
        <v>127</v>
      </c>
      <c r="E5" s="208" t="s">
        <v>22</v>
      </c>
      <c r="F5" s="134" t="s">
        <v>113</v>
      </c>
      <c r="G5" s="208" t="s">
        <v>128</v>
      </c>
      <c r="H5" s="208" t="s">
        <v>130</v>
      </c>
      <c r="I5" s="208" t="s">
        <v>25</v>
      </c>
      <c r="J5" s="54" t="s">
        <v>26</v>
      </c>
      <c r="K5" s="54" t="s">
        <v>27</v>
      </c>
      <c r="L5" s="54" t="s">
        <v>132</v>
      </c>
      <c r="M5" s="54" t="s">
        <v>134</v>
      </c>
      <c r="N5" s="233"/>
    </row>
    <row r="6" spans="1:14" x14ac:dyDescent="0.25">
      <c r="A6" s="55" t="s">
        <v>12</v>
      </c>
      <c r="B6" s="56" t="s">
        <v>13</v>
      </c>
      <c r="C6" s="57" t="s">
        <v>15</v>
      </c>
      <c r="D6" s="210" t="s">
        <v>126</v>
      </c>
      <c r="E6" s="199"/>
      <c r="F6" s="199" t="s">
        <v>114</v>
      </c>
      <c r="G6" s="199" t="s">
        <v>129</v>
      </c>
      <c r="H6" s="199" t="s">
        <v>131</v>
      </c>
      <c r="I6" s="199"/>
      <c r="J6" s="199"/>
      <c r="K6" s="199"/>
      <c r="L6" s="199" t="s">
        <v>133</v>
      </c>
      <c r="M6" s="199" t="s">
        <v>135</v>
      </c>
      <c r="N6" s="97"/>
    </row>
    <row r="7" spans="1:14" x14ac:dyDescent="0.25">
      <c r="A7" s="58">
        <v>43678</v>
      </c>
      <c r="B7" s="59" t="s">
        <v>94</v>
      </c>
      <c r="C7" s="32"/>
      <c r="D7" s="33"/>
      <c r="E7" s="60"/>
      <c r="F7" s="60"/>
      <c r="G7" s="60"/>
      <c r="H7" s="60"/>
      <c r="I7" s="60"/>
      <c r="J7" s="60"/>
      <c r="K7" s="60"/>
      <c r="L7" s="60"/>
      <c r="M7" s="60"/>
      <c r="N7" s="33">
        <f>SUM(D7:M7)</f>
        <v>0</v>
      </c>
    </row>
    <row r="8" spans="1:14" x14ac:dyDescent="0.25">
      <c r="A8" s="34">
        <v>43682</v>
      </c>
      <c r="B8" s="35" t="s">
        <v>95</v>
      </c>
      <c r="C8" s="36">
        <v>1</v>
      </c>
      <c r="D8" s="37"/>
      <c r="E8" s="61"/>
      <c r="F8" s="61"/>
      <c r="G8" s="61"/>
      <c r="H8" s="61"/>
      <c r="I8" s="61"/>
      <c r="J8" s="61"/>
      <c r="K8" s="61"/>
      <c r="L8" s="61"/>
      <c r="M8" s="61"/>
      <c r="N8" s="37">
        <f t="shared" ref="N8:N16" si="0">SUM(D8:M8)</f>
        <v>0</v>
      </c>
    </row>
    <row r="9" spans="1:14" x14ac:dyDescent="0.25">
      <c r="A9" s="34">
        <v>43687</v>
      </c>
      <c r="B9" s="35" t="s">
        <v>27</v>
      </c>
      <c r="C9" s="36">
        <v>2</v>
      </c>
      <c r="D9" s="37"/>
      <c r="E9" s="61"/>
      <c r="F9" s="61"/>
      <c r="G9" s="61"/>
      <c r="H9" s="61"/>
      <c r="I9" s="61"/>
      <c r="J9" s="61"/>
      <c r="K9" s="61"/>
      <c r="L9" s="61"/>
      <c r="M9" s="61"/>
      <c r="N9" s="37">
        <f t="shared" si="0"/>
        <v>0</v>
      </c>
    </row>
    <row r="10" spans="1:14" x14ac:dyDescent="0.25">
      <c r="A10" s="34">
        <v>43692</v>
      </c>
      <c r="B10" s="62" t="s">
        <v>96</v>
      </c>
      <c r="C10" s="36">
        <v>3</v>
      </c>
      <c r="D10" s="37"/>
      <c r="E10" s="61"/>
      <c r="F10" s="61"/>
      <c r="G10" s="61"/>
      <c r="H10" s="61"/>
      <c r="I10" s="61"/>
      <c r="J10" s="61"/>
      <c r="K10" s="61"/>
      <c r="L10" s="61"/>
      <c r="M10" s="61"/>
      <c r="N10" s="37">
        <f t="shared" si="0"/>
        <v>0</v>
      </c>
    </row>
    <row r="11" spans="1:14" x14ac:dyDescent="0.25">
      <c r="A11" s="34">
        <v>43693</v>
      </c>
      <c r="B11" s="62" t="s">
        <v>28</v>
      </c>
      <c r="C11" s="36">
        <v>4</v>
      </c>
      <c r="D11" s="37"/>
      <c r="E11" s="61"/>
      <c r="F11" s="61"/>
      <c r="G11" s="61"/>
      <c r="H11" s="61"/>
      <c r="I11" s="61"/>
      <c r="J11" s="61"/>
      <c r="K11" s="61"/>
      <c r="L11" s="61"/>
      <c r="M11" s="61"/>
      <c r="N11" s="37">
        <f t="shared" si="0"/>
        <v>0</v>
      </c>
    </row>
    <row r="12" spans="1:14" x14ac:dyDescent="0.25">
      <c r="A12" s="34">
        <v>43695</v>
      </c>
      <c r="B12" s="62" t="s">
        <v>97</v>
      </c>
      <c r="C12" s="36">
        <v>5</v>
      </c>
      <c r="D12" s="37"/>
      <c r="E12" s="61"/>
      <c r="F12" s="61"/>
      <c r="G12" s="61"/>
      <c r="H12" s="61"/>
      <c r="I12" s="61"/>
      <c r="J12" s="61"/>
      <c r="K12" s="61"/>
      <c r="L12" s="61"/>
      <c r="M12" s="61"/>
      <c r="N12" s="37">
        <f t="shared" si="0"/>
        <v>0</v>
      </c>
    </row>
    <row r="13" spans="1:14" x14ac:dyDescent="0.25">
      <c r="A13" s="34">
        <v>43708</v>
      </c>
      <c r="B13" s="62" t="s">
        <v>96</v>
      </c>
      <c r="C13" s="36">
        <v>6</v>
      </c>
      <c r="D13" s="37"/>
      <c r="E13" s="61"/>
      <c r="F13" s="61"/>
      <c r="G13" s="61"/>
      <c r="H13" s="61"/>
      <c r="I13" s="61"/>
      <c r="J13" s="61"/>
      <c r="K13" s="61"/>
      <c r="L13" s="61"/>
      <c r="M13" s="61"/>
      <c r="N13" s="37">
        <f t="shared" si="0"/>
        <v>0</v>
      </c>
    </row>
    <row r="14" spans="1:14" x14ac:dyDescent="0.25">
      <c r="A14" s="34">
        <v>43708</v>
      </c>
      <c r="B14" s="62" t="s">
        <v>98</v>
      </c>
      <c r="C14" s="36">
        <v>7</v>
      </c>
      <c r="D14" s="37"/>
      <c r="E14" s="61"/>
      <c r="F14" s="61"/>
      <c r="G14" s="61"/>
      <c r="H14" s="61"/>
      <c r="I14" s="61"/>
      <c r="J14" s="61"/>
      <c r="K14" s="61"/>
      <c r="L14" s="61"/>
      <c r="M14" s="61"/>
      <c r="N14" s="37">
        <f t="shared" si="0"/>
        <v>0</v>
      </c>
    </row>
    <row r="15" spans="1:14" x14ac:dyDescent="0.25">
      <c r="A15" s="34">
        <v>43708</v>
      </c>
      <c r="B15" s="62" t="s">
        <v>99</v>
      </c>
      <c r="C15" s="36">
        <v>8</v>
      </c>
      <c r="D15" s="37"/>
      <c r="E15" s="61"/>
      <c r="F15" s="61"/>
      <c r="G15" s="61"/>
      <c r="H15" s="61"/>
      <c r="I15" s="61"/>
      <c r="J15" s="61"/>
      <c r="K15" s="61"/>
      <c r="L15" s="61"/>
      <c r="M15" s="61"/>
      <c r="N15" s="37">
        <f t="shared" si="0"/>
        <v>0</v>
      </c>
    </row>
    <row r="16" spans="1:14" x14ac:dyDescent="0.25">
      <c r="A16" s="34">
        <v>43708</v>
      </c>
      <c r="B16" s="62" t="s">
        <v>101</v>
      </c>
      <c r="C16" s="36">
        <v>9</v>
      </c>
      <c r="D16" s="37"/>
      <c r="E16" s="61"/>
      <c r="F16" s="61"/>
      <c r="G16" s="61"/>
      <c r="H16" s="61"/>
      <c r="I16" s="61"/>
      <c r="J16" s="61"/>
      <c r="K16" s="61"/>
      <c r="L16" s="61"/>
      <c r="M16" s="61"/>
      <c r="N16" s="39">
        <f t="shared" si="0"/>
        <v>0</v>
      </c>
    </row>
    <row r="17" spans="1:14" s="66" customFormat="1" ht="20.25" x14ac:dyDescent="0.3">
      <c r="A17" s="63"/>
      <c r="B17" s="64" t="s">
        <v>1</v>
      </c>
      <c r="C17" s="64"/>
      <c r="D17" s="44">
        <f t="shared" ref="D17:M17" si="1">SUM(D7:D16)</f>
        <v>0</v>
      </c>
      <c r="E17" s="65">
        <f t="shared" si="1"/>
        <v>0</v>
      </c>
      <c r="F17" s="65">
        <f t="shared" si="1"/>
        <v>0</v>
      </c>
      <c r="G17" s="65">
        <f t="shared" si="1"/>
        <v>0</v>
      </c>
      <c r="H17" s="65">
        <f t="shared" si="1"/>
        <v>0</v>
      </c>
      <c r="I17" s="65">
        <f t="shared" si="1"/>
        <v>0</v>
      </c>
      <c r="J17" s="65">
        <f t="shared" si="1"/>
        <v>0</v>
      </c>
      <c r="K17" s="65">
        <f t="shared" si="1"/>
        <v>0</v>
      </c>
      <c r="L17" s="65">
        <f t="shared" si="1"/>
        <v>0</v>
      </c>
      <c r="M17" s="65">
        <f t="shared" si="1"/>
        <v>0</v>
      </c>
      <c r="N17" s="44">
        <f>SUM(N7:N16)</f>
        <v>0</v>
      </c>
    </row>
    <row r="19" spans="1:14" x14ac:dyDescent="0.25">
      <c r="A19" s="76" t="s">
        <v>102</v>
      </c>
    </row>
    <row r="20" spans="1:14" x14ac:dyDescent="0.25">
      <c r="A20" s="25" t="s">
        <v>125</v>
      </c>
    </row>
    <row r="21" spans="1:14" x14ac:dyDescent="0.25">
      <c r="A21" s="25" t="s">
        <v>103</v>
      </c>
    </row>
    <row r="22" spans="1:14" x14ac:dyDescent="0.25">
      <c r="A22" s="25" t="s">
        <v>104</v>
      </c>
    </row>
    <row r="24" spans="1:14" x14ac:dyDescent="0.25">
      <c r="A24" s="25" t="s">
        <v>164</v>
      </c>
    </row>
    <row r="31" spans="1:14" x14ac:dyDescent="0.25">
      <c r="A31" s="25" t="s">
        <v>10</v>
      </c>
    </row>
    <row r="32" spans="1:14" x14ac:dyDescent="0.25">
      <c r="A32" s="48"/>
      <c r="B32" s="67"/>
      <c r="C32" s="202" t="s">
        <v>136</v>
      </c>
      <c r="D32" s="197" t="s">
        <v>109</v>
      </c>
      <c r="E32" s="234" t="s">
        <v>2</v>
      </c>
      <c r="F32" s="235"/>
      <c r="G32" s="26" t="s">
        <v>3</v>
      </c>
      <c r="H32" s="26" t="s">
        <v>4</v>
      </c>
    </row>
    <row r="33" spans="1:10" x14ac:dyDescent="0.25">
      <c r="A33" s="55" t="s">
        <v>5</v>
      </c>
      <c r="B33" s="68" t="s">
        <v>6</v>
      </c>
      <c r="C33" s="200" t="s">
        <v>15</v>
      </c>
      <c r="D33" s="199" t="s">
        <v>110</v>
      </c>
      <c r="E33" s="196"/>
      <c r="F33" s="205"/>
      <c r="G33" s="199"/>
      <c r="H33" s="199"/>
    </row>
    <row r="34" spans="1:10" x14ac:dyDescent="0.25">
      <c r="A34" s="46">
        <v>1460</v>
      </c>
      <c r="B34" s="47" t="s">
        <v>21</v>
      </c>
      <c r="C34" s="203"/>
      <c r="D34" s="33">
        <f>D17</f>
        <v>0</v>
      </c>
      <c r="E34" s="60"/>
      <c r="F34" s="60"/>
      <c r="G34" s="60"/>
      <c r="H34" s="60"/>
    </row>
    <row r="35" spans="1:10" x14ac:dyDescent="0.25">
      <c r="A35" s="40">
        <v>1900</v>
      </c>
      <c r="B35" s="69" t="s">
        <v>22</v>
      </c>
      <c r="C35" s="70"/>
      <c r="D35" s="37">
        <f>E17</f>
        <v>0</v>
      </c>
      <c r="E35" s="61"/>
      <c r="F35" s="61"/>
      <c r="G35" s="61"/>
      <c r="H35" s="61"/>
    </row>
    <row r="36" spans="1:10" x14ac:dyDescent="0.25">
      <c r="A36" s="40">
        <v>1920</v>
      </c>
      <c r="B36" s="69" t="s">
        <v>16</v>
      </c>
      <c r="C36" s="70"/>
      <c r="D36" s="37">
        <f>F17</f>
        <v>0</v>
      </c>
      <c r="E36" s="61"/>
      <c r="F36" s="61"/>
      <c r="G36" s="61"/>
      <c r="H36" s="61"/>
    </row>
    <row r="37" spans="1:10" x14ac:dyDescent="0.25">
      <c r="A37" s="40">
        <v>2050</v>
      </c>
      <c r="B37" s="69" t="s">
        <v>23</v>
      </c>
      <c r="C37" s="204" t="s">
        <v>100</v>
      </c>
      <c r="D37" s="37">
        <f>G17</f>
        <v>0</v>
      </c>
      <c r="E37" s="61"/>
      <c r="F37" s="61"/>
      <c r="G37" s="61"/>
      <c r="H37" s="61"/>
    </row>
    <row r="38" spans="1:10" x14ac:dyDescent="0.25">
      <c r="A38" s="40">
        <v>2060</v>
      </c>
      <c r="B38" s="69" t="s">
        <v>24</v>
      </c>
      <c r="C38" s="204">
        <v>9</v>
      </c>
      <c r="D38" s="37">
        <f>H17</f>
        <v>0</v>
      </c>
      <c r="E38" s="61"/>
      <c r="F38" s="61"/>
      <c r="G38" s="61"/>
      <c r="H38" s="61"/>
    </row>
    <row r="39" spans="1:10" x14ac:dyDescent="0.25">
      <c r="A39" s="40">
        <v>3100</v>
      </c>
      <c r="B39" s="69" t="s">
        <v>25</v>
      </c>
      <c r="C39" s="70"/>
      <c r="D39" s="37">
        <f>I17</f>
        <v>0</v>
      </c>
      <c r="E39" s="61"/>
      <c r="F39" s="61"/>
      <c r="G39" s="61"/>
      <c r="H39" s="61"/>
    </row>
    <row r="40" spans="1:10" x14ac:dyDescent="0.25">
      <c r="A40" s="40">
        <v>4300</v>
      </c>
      <c r="B40" s="69" t="s">
        <v>26</v>
      </c>
      <c r="C40" s="204"/>
      <c r="D40" s="37">
        <f>J17</f>
        <v>0</v>
      </c>
      <c r="E40" s="61"/>
      <c r="F40" s="61"/>
      <c r="G40" s="61"/>
      <c r="H40" s="61"/>
    </row>
    <row r="41" spans="1:10" x14ac:dyDescent="0.25">
      <c r="A41" s="40">
        <v>6300</v>
      </c>
      <c r="B41" s="69" t="s">
        <v>27</v>
      </c>
      <c r="C41" s="70"/>
      <c r="D41" s="37">
        <f>K17</f>
        <v>0</v>
      </c>
      <c r="E41" s="61"/>
      <c r="F41" s="61"/>
      <c r="G41" s="61"/>
      <c r="H41" s="61"/>
    </row>
    <row r="42" spans="1:10" x14ac:dyDescent="0.25">
      <c r="A42" s="40">
        <v>6800</v>
      </c>
      <c r="B42" s="69" t="s">
        <v>28</v>
      </c>
      <c r="C42" s="70"/>
      <c r="D42" s="37">
        <f>L17</f>
        <v>0</v>
      </c>
      <c r="E42" s="61"/>
      <c r="F42" s="61"/>
      <c r="G42" s="61"/>
      <c r="H42" s="61"/>
    </row>
    <row r="43" spans="1:10" x14ac:dyDescent="0.25">
      <c r="A43" s="40">
        <v>7790</v>
      </c>
      <c r="B43" s="41" t="s">
        <v>29</v>
      </c>
      <c r="C43" s="70"/>
      <c r="D43" s="37">
        <f>M17</f>
        <v>0</v>
      </c>
      <c r="E43" s="61"/>
      <c r="F43" s="61"/>
      <c r="G43" s="61"/>
      <c r="H43" s="61"/>
    </row>
    <row r="44" spans="1:10" x14ac:dyDescent="0.25">
      <c r="A44" s="71">
        <v>8800</v>
      </c>
      <c r="B44" s="72" t="s">
        <v>3</v>
      </c>
      <c r="C44" s="201">
        <v>10</v>
      </c>
      <c r="D44" s="73"/>
      <c r="E44" s="189"/>
      <c r="F44" s="189"/>
      <c r="G44" s="189"/>
      <c r="H44" s="189"/>
    </row>
    <row r="45" spans="1:10" s="66" customFormat="1" ht="20.25" x14ac:dyDescent="0.3">
      <c r="A45" s="42"/>
      <c r="B45" s="43"/>
      <c r="C45" s="74"/>
      <c r="D45" s="44">
        <f t="shared" ref="D45:H45" si="2">SUM(D34:D44)</f>
        <v>0</v>
      </c>
      <c r="E45" s="65">
        <f t="shared" si="2"/>
        <v>0</v>
      </c>
      <c r="F45" s="65">
        <f t="shared" si="2"/>
        <v>0</v>
      </c>
      <c r="G45" s="65">
        <f t="shared" si="2"/>
        <v>0</v>
      </c>
      <c r="H45" s="65">
        <f t="shared" si="2"/>
        <v>0</v>
      </c>
    </row>
    <row r="47" spans="1:10" x14ac:dyDescent="0.25">
      <c r="B47" s="75" t="s">
        <v>30</v>
      </c>
      <c r="F47" s="76" t="s">
        <v>31</v>
      </c>
      <c r="J47" s="25" t="s">
        <v>165</v>
      </c>
    </row>
    <row r="48" spans="1:10" x14ac:dyDescent="0.25">
      <c r="J48" s="25" t="s">
        <v>166</v>
      </c>
    </row>
    <row r="49" spans="1:13" x14ac:dyDescent="0.25">
      <c r="B49" s="25" t="s">
        <v>25</v>
      </c>
      <c r="D49" s="87">
        <f>-G39</f>
        <v>0</v>
      </c>
      <c r="F49" s="78" t="s">
        <v>32</v>
      </c>
      <c r="G49" s="79"/>
      <c r="H49" s="80"/>
      <c r="I49" s="81"/>
      <c r="J49" s="81" t="s">
        <v>167</v>
      </c>
    </row>
    <row r="50" spans="1:13" x14ac:dyDescent="0.25">
      <c r="F50" s="25" t="s">
        <v>21</v>
      </c>
      <c r="G50" s="82"/>
      <c r="H50" s="80">
        <f>H34</f>
        <v>0</v>
      </c>
      <c r="I50" s="81"/>
      <c r="J50" s="80" t="s">
        <v>168</v>
      </c>
    </row>
    <row r="51" spans="1:13" x14ac:dyDescent="0.25">
      <c r="B51" s="78" t="s">
        <v>33</v>
      </c>
      <c r="F51" s="25" t="s">
        <v>22</v>
      </c>
      <c r="G51" s="82"/>
      <c r="H51" s="84">
        <f>H35</f>
        <v>0</v>
      </c>
      <c r="I51" s="81"/>
      <c r="J51" s="80" t="s">
        <v>169</v>
      </c>
      <c r="L51" s="25">
        <f>G22</f>
        <v>0</v>
      </c>
    </row>
    <row r="52" spans="1:13" x14ac:dyDescent="0.25">
      <c r="B52" s="25" t="s">
        <v>34</v>
      </c>
      <c r="D52" s="83">
        <f>G40</f>
        <v>0</v>
      </c>
      <c r="F52" s="25" t="s">
        <v>16</v>
      </c>
      <c r="G52" s="85"/>
      <c r="H52" s="80">
        <f>H36</f>
        <v>0</v>
      </c>
      <c r="I52" s="81"/>
      <c r="J52" s="80"/>
    </row>
    <row r="53" spans="1:13" x14ac:dyDescent="0.25">
      <c r="B53" s="25" t="s">
        <v>27</v>
      </c>
      <c r="D53" s="84">
        <f>G41</f>
        <v>0</v>
      </c>
      <c r="F53" s="25" t="s">
        <v>35</v>
      </c>
      <c r="G53" s="85"/>
      <c r="H53" s="86">
        <f>SUM(H50:H52)</f>
        <v>0</v>
      </c>
      <c r="I53" s="81"/>
      <c r="J53" s="80"/>
    </row>
    <row r="54" spans="1:13" x14ac:dyDescent="0.25">
      <c r="B54" s="25" t="s">
        <v>28</v>
      </c>
      <c r="D54" s="84">
        <f>G42</f>
        <v>0</v>
      </c>
      <c r="G54" s="79"/>
      <c r="H54" s="80"/>
      <c r="I54" s="81"/>
      <c r="J54" s="80"/>
    </row>
    <row r="55" spans="1:13" x14ac:dyDescent="0.25">
      <c r="B55" s="25" t="s">
        <v>36</v>
      </c>
      <c r="D55" s="83">
        <f>G43</f>
        <v>0</v>
      </c>
      <c r="F55" s="78" t="s">
        <v>37</v>
      </c>
      <c r="G55" s="85"/>
      <c r="H55" s="80"/>
      <c r="I55" s="81"/>
      <c r="J55" s="80"/>
    </row>
    <row r="56" spans="1:13" x14ac:dyDescent="0.25">
      <c r="B56" s="25" t="s">
        <v>38</v>
      </c>
      <c r="D56" s="86">
        <f>SUM(D52:D55)</f>
        <v>0</v>
      </c>
      <c r="F56" s="25" t="s">
        <v>23</v>
      </c>
      <c r="G56" s="85"/>
      <c r="H56" s="87">
        <f>-H37</f>
        <v>0</v>
      </c>
      <c r="I56" s="81"/>
      <c r="J56" s="80"/>
    </row>
    <row r="57" spans="1:13" x14ac:dyDescent="0.25">
      <c r="G57" s="85"/>
      <c r="H57" s="80"/>
      <c r="I57" s="81"/>
      <c r="J57" s="80"/>
      <c r="M57" s="83"/>
    </row>
    <row r="58" spans="1:13" x14ac:dyDescent="0.25">
      <c r="B58" s="25" t="s">
        <v>3</v>
      </c>
      <c r="D58" s="87">
        <f>D49-D56</f>
        <v>0</v>
      </c>
      <c r="G58" s="85"/>
      <c r="H58" s="80"/>
      <c r="I58" s="81"/>
      <c r="J58" s="80"/>
      <c r="M58" s="83"/>
    </row>
    <row r="59" spans="1:13" x14ac:dyDescent="0.25">
      <c r="G59" s="85"/>
      <c r="H59" s="80"/>
      <c r="I59" s="81"/>
      <c r="J59" s="80"/>
    </row>
    <row r="60" spans="1:13" x14ac:dyDescent="0.25">
      <c r="A60" s="25" t="s">
        <v>11</v>
      </c>
      <c r="D60" s="83"/>
      <c r="E60" s="83"/>
      <c r="F60" s="83"/>
      <c r="G60" s="85"/>
      <c r="H60" s="81"/>
      <c r="I60" s="81"/>
      <c r="J60" s="80"/>
    </row>
    <row r="61" spans="1:13" x14ac:dyDescent="0.25">
      <c r="A61" s="25">
        <v>1</v>
      </c>
      <c r="B61" s="25" t="s">
        <v>34</v>
      </c>
      <c r="D61" s="83"/>
      <c r="E61" s="83"/>
      <c r="F61" s="83"/>
      <c r="G61" s="85"/>
      <c r="H61" s="81"/>
      <c r="I61" s="81"/>
      <c r="J61" s="80"/>
    </row>
    <row r="62" spans="1:13" x14ac:dyDescent="0.25">
      <c r="A62" s="25">
        <v>2</v>
      </c>
      <c r="B62" s="25" t="s">
        <v>39</v>
      </c>
      <c r="D62" s="86"/>
      <c r="E62" s="83"/>
      <c r="F62" s="83"/>
      <c r="G62" s="85"/>
      <c r="H62" s="81"/>
      <c r="I62" s="81"/>
      <c r="J62" s="80"/>
    </row>
    <row r="63" spans="1:13" x14ac:dyDescent="0.25">
      <c r="A63" s="25">
        <v>3</v>
      </c>
      <c r="B63" s="25" t="s">
        <v>40</v>
      </c>
      <c r="D63" s="86"/>
      <c r="E63" s="83"/>
      <c r="F63" s="83"/>
      <c r="G63" s="81"/>
      <c r="H63" s="81"/>
      <c r="I63" s="81"/>
      <c r="J63" s="80"/>
    </row>
    <row r="64" spans="1:13" x14ac:dyDescent="0.25">
      <c r="D64" s="83"/>
      <c r="E64" s="83"/>
      <c r="F64" s="83"/>
      <c r="G64" s="81"/>
      <c r="H64" s="81"/>
      <c r="I64" s="81"/>
      <c r="J64" s="81"/>
    </row>
    <row r="65" spans="1:12" x14ac:dyDescent="0.25">
      <c r="D65" s="83"/>
      <c r="E65" s="83"/>
      <c r="F65" s="83"/>
      <c r="G65" s="81"/>
      <c r="H65" s="81"/>
      <c r="I65" s="81"/>
      <c r="J65" s="80"/>
    </row>
    <row r="66" spans="1:12" x14ac:dyDescent="0.25">
      <c r="A66" s="25" t="s">
        <v>41</v>
      </c>
      <c r="B66" s="25" t="s">
        <v>42</v>
      </c>
      <c r="D66" s="87"/>
      <c r="E66" s="83"/>
      <c r="F66" s="83"/>
      <c r="G66" s="80"/>
      <c r="H66" s="80"/>
      <c r="I66" s="80"/>
      <c r="J66" s="80"/>
      <c r="K66" s="83"/>
      <c r="L66" s="83"/>
    </row>
    <row r="67" spans="1:12" x14ac:dyDescent="0.25">
      <c r="D67" s="83"/>
      <c r="E67" s="83"/>
      <c r="F67" s="83"/>
      <c r="G67" s="83"/>
      <c r="H67" s="83"/>
      <c r="I67" s="83"/>
      <c r="J67" s="83"/>
      <c r="K67" s="83"/>
      <c r="L67" s="83"/>
    </row>
    <row r="68" spans="1:12" x14ac:dyDescent="0.25">
      <c r="A68" s="25" t="s">
        <v>43</v>
      </c>
      <c r="B68" s="25" t="s">
        <v>44</v>
      </c>
      <c r="D68" s="87"/>
      <c r="E68" s="83"/>
      <c r="F68" s="83"/>
      <c r="G68" s="83"/>
      <c r="H68" s="83"/>
      <c r="I68" s="83"/>
      <c r="J68" s="83"/>
      <c r="K68" s="83"/>
      <c r="L68" s="83"/>
    </row>
    <row r="69" spans="1:12" x14ac:dyDescent="0.25">
      <c r="D69" s="83"/>
      <c r="E69" s="83"/>
      <c r="F69" s="83"/>
      <c r="G69" s="83"/>
      <c r="H69" s="83"/>
      <c r="I69" s="83"/>
      <c r="J69" s="83"/>
      <c r="K69" s="83"/>
      <c r="L69" s="83"/>
    </row>
    <row r="70" spans="1:12" x14ac:dyDescent="0.25">
      <c r="A70" s="25" t="s">
        <v>45</v>
      </c>
      <c r="D70" s="83"/>
      <c r="E70" s="83"/>
      <c r="F70" s="83"/>
      <c r="G70" s="83"/>
      <c r="H70" s="83"/>
      <c r="I70" s="83"/>
      <c r="J70" s="83"/>
      <c r="K70" s="83"/>
      <c r="L70" s="83"/>
    </row>
    <row r="71" spans="1:12" x14ac:dyDescent="0.25">
      <c r="B71" s="228"/>
      <c r="C71" s="228"/>
      <c r="D71" s="84"/>
      <c r="E71" s="84"/>
      <c r="F71" s="84"/>
      <c r="G71" s="84"/>
      <c r="H71" s="84"/>
      <c r="I71" s="84"/>
      <c r="J71" s="84"/>
      <c r="K71" s="84"/>
      <c r="L71" s="84"/>
    </row>
    <row r="72" spans="1:12" x14ac:dyDescent="0.25">
      <c r="D72" s="83"/>
      <c r="E72" s="83"/>
      <c r="F72" s="83"/>
      <c r="G72" s="83"/>
      <c r="H72" s="83"/>
      <c r="I72" s="83"/>
      <c r="J72" s="83"/>
      <c r="K72" s="83"/>
      <c r="L72" s="83"/>
    </row>
  </sheetData>
  <mergeCells count="1">
    <mergeCell ref="E32:F32"/>
  </mergeCells>
  <pageMargins left="0.19685039370078741" right="0.19685039370078741" top="0.98425196850393704" bottom="0.98425196850393704" header="0.51181102362204722" footer="0.51181102362204722"/>
  <pageSetup paperSize="9" pageOrder="overThenDown" orientation="landscape" horizontalDpi="300" verticalDpi="300" r:id="rId1"/>
  <headerFooter alignWithMargins="0">
    <oddHeader>&amp;COppgave 5.8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showZeros="0" tabSelected="1" topLeftCell="A8" workbookViewId="0">
      <selection activeCell="I21" sqref="I21"/>
    </sheetView>
  </sheetViews>
  <sheetFormatPr baseColWidth="10" defaultRowHeight="15" x14ac:dyDescent="0.2"/>
  <cols>
    <col min="1" max="1" width="6.7109375" style="24" customWidth="1"/>
    <col min="2" max="2" width="22.42578125" style="24" customWidth="1"/>
    <col min="3" max="10" width="9.7109375" style="24" customWidth="1"/>
    <col min="11" max="16384" width="11.42578125" style="24"/>
  </cols>
  <sheetData>
    <row r="1" spans="1:10" s="25" customFormat="1" ht="15.75" x14ac:dyDescent="0.25">
      <c r="A1" s="76" t="s">
        <v>170</v>
      </c>
    </row>
    <row r="2" spans="1:10" ht="15.75" x14ac:dyDescent="0.25">
      <c r="A2" s="25"/>
    </row>
    <row r="3" spans="1:10" s="25" customFormat="1" ht="15.75" x14ac:dyDescent="0.25">
      <c r="A3" s="25" t="s">
        <v>9</v>
      </c>
    </row>
    <row r="4" spans="1:10" s="25" customFormat="1" ht="15.75" x14ac:dyDescent="0.25">
      <c r="A4" s="76" t="s">
        <v>46</v>
      </c>
    </row>
    <row r="5" spans="1:10" s="25" customFormat="1" ht="15.75" x14ac:dyDescent="0.25">
      <c r="A5" s="88"/>
      <c r="B5" s="89"/>
      <c r="C5" s="197" t="s">
        <v>109</v>
      </c>
      <c r="D5" s="197" t="s">
        <v>111</v>
      </c>
      <c r="E5" s="197" t="s">
        <v>3</v>
      </c>
      <c r="F5" s="197" t="s">
        <v>4</v>
      </c>
    </row>
    <row r="6" spans="1:10" s="25" customFormat="1" ht="15.75" x14ac:dyDescent="0.25">
      <c r="A6" s="206" t="s">
        <v>5</v>
      </c>
      <c r="B6" s="68" t="s">
        <v>6</v>
      </c>
      <c r="C6" s="207" t="s">
        <v>110</v>
      </c>
      <c r="D6" s="207" t="s">
        <v>112</v>
      </c>
      <c r="E6" s="207"/>
      <c r="F6" s="207"/>
    </row>
    <row r="7" spans="1:10" s="25" customFormat="1" ht="15.75" x14ac:dyDescent="0.25">
      <c r="A7" s="40">
        <v>1790</v>
      </c>
      <c r="B7" s="69" t="s">
        <v>47</v>
      </c>
      <c r="C7" s="37"/>
      <c r="D7" s="61"/>
      <c r="E7" s="61"/>
      <c r="F7" s="61"/>
    </row>
    <row r="8" spans="1:10" s="25" customFormat="1" ht="15.75" x14ac:dyDescent="0.25">
      <c r="A8" s="90">
        <v>6340</v>
      </c>
      <c r="B8" s="91" t="s">
        <v>48</v>
      </c>
      <c r="C8" s="39">
        <v>60000</v>
      </c>
      <c r="D8" s="189"/>
      <c r="E8" s="189"/>
      <c r="F8" s="189"/>
    </row>
    <row r="9" spans="1:10" s="25" customFormat="1" ht="15.75" x14ac:dyDescent="0.25"/>
    <row r="10" spans="1:10" ht="15.75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5" t="s">
        <v>10</v>
      </c>
      <c r="B11" s="25" t="s">
        <v>171</v>
      </c>
      <c r="C11" s="25"/>
      <c r="D11" s="87"/>
      <c r="E11" s="25"/>
      <c r="F11" s="25"/>
      <c r="G11" s="25"/>
      <c r="H11" s="25"/>
      <c r="I11" s="25"/>
      <c r="J11" s="25"/>
    </row>
    <row r="12" spans="1:10" ht="15.75" x14ac:dyDescent="0.25">
      <c r="A12" s="25"/>
      <c r="B12" s="228" t="s">
        <v>172</v>
      </c>
      <c r="C12" s="228"/>
      <c r="D12" s="86"/>
      <c r="E12" s="25"/>
      <c r="F12" s="25"/>
      <c r="G12" s="25"/>
      <c r="H12" s="25"/>
      <c r="I12" s="25"/>
      <c r="J12" s="25"/>
    </row>
    <row r="13" spans="1:10" ht="15.75" x14ac:dyDescent="0.25"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.75" x14ac:dyDescent="0.25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.75" x14ac:dyDescent="0.25">
      <c r="A15" s="76" t="s">
        <v>49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5.75" x14ac:dyDescent="0.25">
      <c r="A16" s="88"/>
      <c r="B16" s="89"/>
      <c r="C16" s="197" t="s">
        <v>109</v>
      </c>
      <c r="D16" s="197" t="s">
        <v>111</v>
      </c>
      <c r="E16" s="197" t="s">
        <v>3</v>
      </c>
      <c r="F16" s="197" t="s">
        <v>4</v>
      </c>
      <c r="G16" s="25"/>
      <c r="H16" s="25"/>
      <c r="I16" s="25"/>
      <c r="J16" s="25"/>
    </row>
    <row r="17" spans="1:10" ht="15.75" x14ac:dyDescent="0.25">
      <c r="A17" s="206" t="s">
        <v>5</v>
      </c>
      <c r="B17" s="68" t="s">
        <v>6</v>
      </c>
      <c r="C17" s="207" t="s">
        <v>110</v>
      </c>
      <c r="D17" s="207" t="s">
        <v>112</v>
      </c>
      <c r="E17" s="207"/>
      <c r="F17" s="207"/>
      <c r="G17" s="25"/>
      <c r="H17" s="25"/>
      <c r="I17" s="25"/>
      <c r="J17" s="25"/>
    </row>
    <row r="18" spans="1:10" ht="15.75" x14ac:dyDescent="0.25">
      <c r="A18" s="40">
        <v>1790</v>
      </c>
      <c r="B18" s="69" t="s">
        <v>47</v>
      </c>
      <c r="C18" s="37">
        <f>F7</f>
        <v>0</v>
      </c>
      <c r="D18" s="61"/>
      <c r="E18" s="61"/>
      <c r="F18" s="61"/>
      <c r="G18" s="25"/>
      <c r="H18" s="25"/>
      <c r="I18" s="25"/>
      <c r="J18" s="25"/>
    </row>
    <row r="19" spans="1:10" ht="15.75" x14ac:dyDescent="0.25">
      <c r="A19" s="90">
        <v>6340</v>
      </c>
      <c r="B19" s="91" t="s">
        <v>48</v>
      </c>
      <c r="C19" s="39"/>
      <c r="D19" s="189"/>
      <c r="E19" s="189"/>
      <c r="F19" s="189"/>
      <c r="G19" s="25"/>
      <c r="H19" s="25"/>
      <c r="I19" s="25"/>
      <c r="J19" s="25"/>
    </row>
    <row r="20" spans="1:10" ht="15.75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2" spans="1:10" ht="15.75" x14ac:dyDescent="0.25">
      <c r="A22" s="25" t="s">
        <v>41</v>
      </c>
      <c r="B22" s="25" t="s">
        <v>173</v>
      </c>
      <c r="C22" s="25"/>
      <c r="D22" s="87"/>
      <c r="E22" s="25"/>
      <c r="F22" s="25"/>
      <c r="G22" s="25"/>
      <c r="H22" s="25"/>
      <c r="I22" s="25"/>
      <c r="J22" s="25"/>
    </row>
    <row r="23" spans="1:10" ht="15.75" x14ac:dyDescent="0.25">
      <c r="A23" s="25"/>
      <c r="B23" s="228" t="s">
        <v>174</v>
      </c>
      <c r="C23" s="228"/>
      <c r="D23" s="86"/>
      <c r="E23" s="25"/>
      <c r="F23" s="25"/>
      <c r="G23" s="25"/>
      <c r="H23" s="25"/>
      <c r="I23" s="25"/>
      <c r="J23" s="25"/>
    </row>
    <row r="24" spans="1:10" ht="15.75" x14ac:dyDescent="0.25"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75" x14ac:dyDescent="0.25"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5.75" x14ac:dyDescent="0.25"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75" x14ac:dyDescent="0.25"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5.75" x14ac:dyDescent="0.25"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5.75" x14ac:dyDescent="0.25"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5.75" x14ac:dyDescent="0.25"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5.75" x14ac:dyDescent="0.25"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5.75" x14ac:dyDescent="0.25">
      <c r="B32" s="25"/>
      <c r="C32" s="25"/>
      <c r="D32" s="25"/>
      <c r="E32" s="25"/>
      <c r="F32" s="25"/>
      <c r="G32" s="25"/>
      <c r="H32" s="25"/>
      <c r="I32" s="25"/>
      <c r="J32" s="25"/>
    </row>
    <row r="33" spans="2:10" ht="15.75" x14ac:dyDescent="0.25">
      <c r="B33" s="25"/>
      <c r="C33" s="25"/>
      <c r="D33" s="25"/>
      <c r="E33" s="25"/>
      <c r="F33" s="25"/>
      <c r="G33" s="25"/>
      <c r="H33" s="25"/>
      <c r="I33" s="25"/>
      <c r="J33" s="25"/>
    </row>
    <row r="34" spans="2:10" ht="15.75" x14ac:dyDescent="0.25">
      <c r="B34" s="25"/>
      <c r="C34" s="25"/>
      <c r="D34" s="25"/>
      <c r="E34" s="25"/>
      <c r="F34" s="25"/>
      <c r="G34" s="25"/>
      <c r="H34" s="25"/>
      <c r="I34" s="25"/>
      <c r="J34" s="25"/>
    </row>
    <row r="35" spans="2:10" ht="15.75" x14ac:dyDescent="0.25">
      <c r="B35" s="25"/>
      <c r="C35" s="25"/>
      <c r="D35" s="25"/>
      <c r="E35" s="25"/>
      <c r="F35" s="25"/>
      <c r="G35" s="25"/>
      <c r="H35" s="25"/>
      <c r="I35" s="25"/>
      <c r="J35" s="25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5.9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showZeros="0" workbookViewId="0">
      <selection activeCell="D46" sqref="D46"/>
    </sheetView>
  </sheetViews>
  <sheetFormatPr baseColWidth="10" defaultRowHeight="15.75" x14ac:dyDescent="0.25"/>
  <cols>
    <col min="1" max="1" width="6.7109375" style="25" bestFit="1" customWidth="1"/>
    <col min="2" max="2" width="22.28515625" style="25" bestFit="1" customWidth="1"/>
    <col min="3" max="3" width="3.5703125" style="25" customWidth="1"/>
    <col min="4" max="4" width="11.140625" style="25" bestFit="1" customWidth="1"/>
    <col min="5" max="5" width="11.140625" style="25" customWidth="1"/>
    <col min="6" max="13" width="9.7109375" style="25" customWidth="1"/>
    <col min="14" max="16384" width="11.42578125" style="25"/>
  </cols>
  <sheetData>
    <row r="1" spans="1:13" x14ac:dyDescent="0.25">
      <c r="A1" s="76" t="s">
        <v>175</v>
      </c>
    </row>
    <row r="2" spans="1:13" x14ac:dyDescent="0.25">
      <c r="A2" s="76"/>
    </row>
    <row r="3" spans="1:13" x14ac:dyDescent="0.25">
      <c r="A3" s="76" t="s">
        <v>50</v>
      </c>
    </row>
    <row r="4" spans="1:13" x14ac:dyDescent="0.25">
      <c r="A4" s="202" t="s">
        <v>12</v>
      </c>
      <c r="B4" s="27" t="s">
        <v>13</v>
      </c>
      <c r="C4" s="236" t="s">
        <v>51</v>
      </c>
      <c r="D4" s="212">
        <v>1700</v>
      </c>
      <c r="E4" s="212">
        <v>6300</v>
      </c>
    </row>
    <row r="5" spans="1:13" x14ac:dyDescent="0.25">
      <c r="A5" s="93"/>
      <c r="B5" s="94"/>
      <c r="C5" s="237"/>
      <c r="D5" s="208" t="s">
        <v>138</v>
      </c>
      <c r="E5" s="216" t="s">
        <v>27</v>
      </c>
    </row>
    <row r="6" spans="1:13" x14ac:dyDescent="0.25">
      <c r="A6" s="51"/>
      <c r="B6" s="95"/>
      <c r="C6" s="237"/>
      <c r="D6" s="54" t="s">
        <v>137</v>
      </c>
      <c r="E6" s="217"/>
    </row>
    <row r="7" spans="1:13" x14ac:dyDescent="0.25">
      <c r="A7" s="96"/>
      <c r="B7" s="97"/>
      <c r="C7" s="238"/>
      <c r="D7" s="213" t="s">
        <v>52</v>
      </c>
      <c r="E7" s="213"/>
    </row>
    <row r="8" spans="1:13" x14ac:dyDescent="0.25">
      <c r="A8" s="98">
        <v>37987</v>
      </c>
      <c r="B8" s="59" t="s">
        <v>53</v>
      </c>
      <c r="C8" s="99">
        <v>1</v>
      </c>
      <c r="D8" s="33">
        <v>18000</v>
      </c>
      <c r="E8" s="60"/>
    </row>
    <row r="9" spans="1:13" x14ac:dyDescent="0.25">
      <c r="A9" s="98" t="s">
        <v>54</v>
      </c>
      <c r="B9" s="59" t="s">
        <v>55</v>
      </c>
      <c r="C9" s="100">
        <v>2</v>
      </c>
      <c r="D9" s="101">
        <v>-18000</v>
      </c>
      <c r="E9" s="215">
        <v>18000</v>
      </c>
    </row>
    <row r="10" spans="1:13" x14ac:dyDescent="0.25">
      <c r="A10" s="102"/>
      <c r="B10" s="35" t="s">
        <v>56</v>
      </c>
      <c r="C10" s="103">
        <v>3</v>
      </c>
      <c r="D10" s="37"/>
      <c r="E10" s="61">
        <v>99000</v>
      </c>
    </row>
    <row r="11" spans="1:13" s="66" customFormat="1" ht="20.25" x14ac:dyDescent="0.3">
      <c r="A11" s="104" t="s">
        <v>57</v>
      </c>
      <c r="B11" s="64" t="s">
        <v>1</v>
      </c>
      <c r="C11" s="64"/>
      <c r="D11" s="44">
        <f>SUM(D8:D10)</f>
        <v>0</v>
      </c>
      <c r="E11" s="65">
        <f>SUM(E8:E10)</f>
        <v>117000</v>
      </c>
      <c r="F11" s="25"/>
      <c r="G11" s="25"/>
      <c r="H11" s="25"/>
      <c r="I11" s="25"/>
    </row>
    <row r="12" spans="1:13" x14ac:dyDescent="0.25">
      <c r="A12" s="76"/>
    </row>
    <row r="13" spans="1:13" x14ac:dyDescent="0.25">
      <c r="A13" s="25" t="s">
        <v>9</v>
      </c>
      <c r="B13" s="106"/>
      <c r="C13" s="106"/>
      <c r="D13" s="80"/>
      <c r="E13" s="107"/>
      <c r="F13" s="107"/>
      <c r="G13" s="107"/>
      <c r="H13" s="108"/>
    </row>
    <row r="14" spans="1:13" x14ac:dyDescent="0.25">
      <c r="A14" s="167">
        <v>1</v>
      </c>
      <c r="B14" s="106"/>
      <c r="C14" s="106"/>
      <c r="D14" s="80"/>
      <c r="E14" s="107"/>
      <c r="F14" s="107"/>
      <c r="G14" s="107"/>
      <c r="H14" s="108"/>
    </row>
    <row r="15" spans="1:13" x14ac:dyDescent="0.25">
      <c r="A15" s="167">
        <v>2</v>
      </c>
      <c r="B15" s="239"/>
      <c r="C15" s="239"/>
      <c r="D15" s="84"/>
      <c r="E15" s="240"/>
      <c r="F15" s="240"/>
      <c r="G15" s="240"/>
      <c r="H15" s="241"/>
      <c r="I15" s="228"/>
      <c r="J15" s="228"/>
      <c r="K15" s="228"/>
      <c r="L15" s="228"/>
      <c r="M15" s="228"/>
    </row>
    <row r="16" spans="1:13" x14ac:dyDescent="0.25">
      <c r="A16" s="167"/>
      <c r="B16" s="239"/>
      <c r="C16" s="239"/>
      <c r="D16" s="84"/>
      <c r="E16" s="240"/>
      <c r="F16" s="240"/>
      <c r="G16" s="240"/>
      <c r="H16" s="241"/>
      <c r="I16" s="228"/>
      <c r="J16" s="228"/>
      <c r="K16" s="228"/>
      <c r="L16" s="228"/>
      <c r="M16" s="228"/>
    </row>
    <row r="17" spans="1:13" x14ac:dyDescent="0.25">
      <c r="A17" s="167">
        <v>3</v>
      </c>
      <c r="B17" s="239"/>
      <c r="C17" s="239"/>
      <c r="D17" s="84"/>
      <c r="E17" s="240"/>
      <c r="F17" s="240"/>
      <c r="G17" s="240"/>
      <c r="H17" s="241"/>
      <c r="I17" s="228"/>
      <c r="J17" s="228"/>
      <c r="K17" s="228"/>
      <c r="L17" s="228"/>
      <c r="M17" s="228"/>
    </row>
    <row r="18" spans="1:13" x14ac:dyDescent="0.25">
      <c r="A18" s="167"/>
      <c r="B18" s="239"/>
      <c r="C18" s="239"/>
      <c r="D18" s="84"/>
      <c r="E18" s="240"/>
      <c r="F18" s="240"/>
      <c r="G18" s="240"/>
      <c r="H18" s="241"/>
      <c r="I18" s="228"/>
      <c r="J18" s="228"/>
      <c r="K18" s="228"/>
      <c r="L18" s="228"/>
      <c r="M18" s="228"/>
    </row>
    <row r="19" spans="1:13" x14ac:dyDescent="0.25">
      <c r="A19" s="167"/>
      <c r="B19" s="106"/>
      <c r="C19" s="106"/>
      <c r="D19" s="80"/>
      <c r="E19" s="107"/>
      <c r="F19" s="107"/>
      <c r="G19" s="107"/>
      <c r="H19" s="108"/>
    </row>
    <row r="20" spans="1:13" x14ac:dyDescent="0.25">
      <c r="A20" s="25" t="s">
        <v>10</v>
      </c>
    </row>
    <row r="21" spans="1:13" x14ac:dyDescent="0.25">
      <c r="A21" s="76" t="s">
        <v>58</v>
      </c>
    </row>
    <row r="22" spans="1:13" x14ac:dyDescent="0.25">
      <c r="A22" s="92" t="s">
        <v>5</v>
      </c>
      <c r="B22" s="109" t="s">
        <v>6</v>
      </c>
      <c r="C22" s="110"/>
      <c r="D22" s="211" t="s">
        <v>109</v>
      </c>
      <c r="E22" s="197" t="s">
        <v>2</v>
      </c>
      <c r="F22" s="197" t="s">
        <v>3</v>
      </c>
      <c r="G22" s="197" t="s">
        <v>4</v>
      </c>
    </row>
    <row r="23" spans="1:13" x14ac:dyDescent="0.25">
      <c r="A23" s="96"/>
      <c r="B23" s="96"/>
      <c r="C23" s="111"/>
      <c r="D23" s="213" t="s">
        <v>110</v>
      </c>
      <c r="E23" s="213"/>
      <c r="F23" s="213"/>
      <c r="G23" s="213"/>
    </row>
    <row r="24" spans="1:13" x14ac:dyDescent="0.25">
      <c r="A24" s="46">
        <v>1700</v>
      </c>
      <c r="B24" s="112" t="s">
        <v>59</v>
      </c>
      <c r="C24" s="113"/>
      <c r="D24" s="37">
        <v>0</v>
      </c>
      <c r="E24" s="61"/>
      <c r="F24" s="37"/>
      <c r="G24" s="61"/>
    </row>
    <row r="25" spans="1:13" x14ac:dyDescent="0.25">
      <c r="A25" s="90">
        <v>6300</v>
      </c>
      <c r="B25" s="91" t="s">
        <v>27</v>
      </c>
      <c r="C25" s="114"/>
      <c r="D25" s="39">
        <v>117000</v>
      </c>
      <c r="E25" s="189"/>
      <c r="F25" s="39"/>
      <c r="G25" s="189"/>
    </row>
    <row r="26" spans="1:13" x14ac:dyDescent="0.25">
      <c r="B26" s="81"/>
      <c r="C26" s="81"/>
    </row>
    <row r="27" spans="1:13" x14ac:dyDescent="0.25">
      <c r="B27" s="81"/>
      <c r="C27" s="81"/>
    </row>
    <row r="28" spans="1:13" x14ac:dyDescent="0.25">
      <c r="B28" s="81"/>
      <c r="C28" s="81"/>
    </row>
    <row r="29" spans="1:13" x14ac:dyDescent="0.25">
      <c r="B29" s="81"/>
      <c r="C29" s="81"/>
    </row>
    <row r="30" spans="1:13" x14ac:dyDescent="0.25">
      <c r="B30" s="81"/>
      <c r="C30" s="81"/>
    </row>
    <row r="31" spans="1:13" x14ac:dyDescent="0.25">
      <c r="B31" s="81"/>
      <c r="C31" s="81"/>
    </row>
    <row r="32" spans="1:13" x14ac:dyDescent="0.25">
      <c r="A32" s="25" t="s">
        <v>11</v>
      </c>
      <c r="B32" s="81"/>
      <c r="C32" s="81"/>
    </row>
    <row r="33" spans="1:11" x14ac:dyDescent="0.25">
      <c r="A33" s="76" t="s">
        <v>60</v>
      </c>
      <c r="B33" s="81"/>
      <c r="C33" s="81"/>
    </row>
    <row r="34" spans="1:11" x14ac:dyDescent="0.25">
      <c r="A34" s="26" t="s">
        <v>12</v>
      </c>
      <c r="B34" s="115" t="s">
        <v>13</v>
      </c>
      <c r="C34" s="116"/>
      <c r="D34" s="212">
        <v>1700</v>
      </c>
      <c r="E34" s="212">
        <v>6300</v>
      </c>
    </row>
    <row r="35" spans="1:11" x14ac:dyDescent="0.25">
      <c r="A35" s="117"/>
      <c r="B35" s="118"/>
      <c r="C35" s="119"/>
      <c r="D35" s="208" t="s">
        <v>138</v>
      </c>
      <c r="E35" s="216" t="s">
        <v>27</v>
      </c>
    </row>
    <row r="36" spans="1:11" ht="15.75" customHeight="1" x14ac:dyDescent="0.25">
      <c r="A36" s="120"/>
      <c r="B36" s="121"/>
      <c r="C36" s="122"/>
      <c r="D36" s="54" t="s">
        <v>137</v>
      </c>
      <c r="E36" s="217"/>
    </row>
    <row r="37" spans="1:11" x14ac:dyDescent="0.25">
      <c r="A37" s="97"/>
      <c r="B37" s="77"/>
      <c r="C37" s="111"/>
      <c r="D37" s="213" t="s">
        <v>52</v>
      </c>
      <c r="E37" s="213"/>
    </row>
    <row r="38" spans="1:11" x14ac:dyDescent="0.25">
      <c r="A38" s="98">
        <v>37987</v>
      </c>
      <c r="B38" s="47" t="s">
        <v>53</v>
      </c>
      <c r="C38" s="123"/>
      <c r="D38" s="33"/>
      <c r="E38" s="60"/>
    </row>
    <row r="39" spans="1:11" x14ac:dyDescent="0.25">
      <c r="A39" s="98">
        <v>43467</v>
      </c>
      <c r="B39" s="47" t="s">
        <v>105</v>
      </c>
      <c r="C39" s="123"/>
      <c r="D39" s="101"/>
      <c r="E39" s="215"/>
    </row>
    <row r="40" spans="1:11" x14ac:dyDescent="0.25">
      <c r="A40" s="102"/>
      <c r="B40" s="69" t="s">
        <v>106</v>
      </c>
      <c r="C40" s="124"/>
      <c r="D40" s="37"/>
      <c r="E40" s="61"/>
    </row>
    <row r="41" spans="1:11" s="66" customFormat="1" ht="20.25" x14ac:dyDescent="0.3">
      <c r="A41" s="104" t="s">
        <v>57</v>
      </c>
      <c r="B41" s="125" t="s">
        <v>1</v>
      </c>
      <c r="C41" s="126"/>
      <c r="D41" s="44">
        <f>SUM(D38:D40)</f>
        <v>0</v>
      </c>
      <c r="E41" s="65">
        <f>SUM(E38:E40)</f>
        <v>0</v>
      </c>
      <c r="F41" s="25"/>
      <c r="G41" s="25"/>
      <c r="H41" s="25"/>
      <c r="I41" s="25"/>
      <c r="J41" s="25"/>
      <c r="K41" s="25"/>
    </row>
    <row r="42" spans="1:11" x14ac:dyDescent="0.25">
      <c r="B42" s="81"/>
      <c r="C42" s="81"/>
    </row>
    <row r="43" spans="1:11" x14ac:dyDescent="0.25">
      <c r="A43" s="76" t="s">
        <v>61</v>
      </c>
      <c r="B43" s="81"/>
      <c r="C43" s="81"/>
    </row>
    <row r="44" spans="1:11" x14ac:dyDescent="0.25">
      <c r="A44" s="88"/>
      <c r="B44" s="89"/>
      <c r="C44" s="127"/>
      <c r="D44" s="197" t="s">
        <v>109</v>
      </c>
      <c r="E44" s="197" t="s">
        <v>2</v>
      </c>
      <c r="F44" s="197" t="s">
        <v>3</v>
      </c>
      <c r="G44" s="197" t="s">
        <v>4</v>
      </c>
    </row>
    <row r="45" spans="1:11" x14ac:dyDescent="0.25">
      <c r="A45" s="55" t="s">
        <v>5</v>
      </c>
      <c r="B45" s="68" t="s">
        <v>6</v>
      </c>
      <c r="C45" s="128"/>
      <c r="D45" s="213" t="s">
        <v>110</v>
      </c>
      <c r="E45" s="213"/>
      <c r="F45" s="213"/>
      <c r="G45" s="213"/>
    </row>
    <row r="46" spans="1:11" x14ac:dyDescent="0.25">
      <c r="A46" s="40">
        <v>1700</v>
      </c>
      <c r="B46" s="69" t="s">
        <v>59</v>
      </c>
      <c r="C46" s="129"/>
      <c r="D46" s="37">
        <f>D41</f>
        <v>0</v>
      </c>
      <c r="E46" s="61"/>
      <c r="F46" s="61"/>
      <c r="G46" s="61"/>
    </row>
    <row r="47" spans="1:11" x14ac:dyDescent="0.25">
      <c r="A47" s="90">
        <v>6300</v>
      </c>
      <c r="B47" s="91" t="s">
        <v>27</v>
      </c>
      <c r="C47" s="114"/>
      <c r="D47" s="39">
        <f>E41</f>
        <v>0</v>
      </c>
      <c r="E47" s="189"/>
      <c r="F47" s="189"/>
      <c r="G47" s="189"/>
    </row>
  </sheetData>
  <mergeCells count="1">
    <mergeCell ref="C4:C7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&amp;COppgave 5.10</oddHead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showZeros="0" workbookViewId="0">
      <selection activeCell="H7" sqref="H7"/>
    </sheetView>
  </sheetViews>
  <sheetFormatPr baseColWidth="10" defaultRowHeight="15.75" x14ac:dyDescent="0.25"/>
  <cols>
    <col min="1" max="1" width="6.7109375" style="25" bestFit="1" customWidth="1"/>
    <col min="2" max="2" width="22.28515625" style="25" bestFit="1" customWidth="1"/>
    <col min="3" max="12" width="9.7109375" style="25" customWidth="1"/>
    <col min="13" max="16384" width="11.42578125" style="25"/>
  </cols>
  <sheetData>
    <row r="1" spans="1:13" x14ac:dyDescent="0.25">
      <c r="A1" s="76" t="s">
        <v>178</v>
      </c>
    </row>
    <row r="3" spans="1:13" x14ac:dyDescent="0.25">
      <c r="A3" s="25" t="s">
        <v>9</v>
      </c>
      <c r="I3" s="168"/>
      <c r="J3" s="168"/>
      <c r="K3" s="168"/>
    </row>
    <row r="4" spans="1:13" x14ac:dyDescent="0.25">
      <c r="A4" s="76" t="s">
        <v>50</v>
      </c>
      <c r="I4" s="168"/>
      <c r="J4" s="168"/>
      <c r="K4" s="168"/>
    </row>
    <row r="5" spans="1:13" x14ac:dyDescent="0.25">
      <c r="A5" s="26" t="s">
        <v>12</v>
      </c>
      <c r="B5" s="130" t="s">
        <v>13</v>
      </c>
      <c r="C5" s="218">
        <v>2950</v>
      </c>
      <c r="D5" s="212">
        <v>8150</v>
      </c>
      <c r="G5" s="168"/>
      <c r="H5" s="168"/>
      <c r="I5" s="168"/>
    </row>
    <row r="6" spans="1:13" x14ac:dyDescent="0.25">
      <c r="A6" s="117"/>
      <c r="B6" s="119"/>
      <c r="C6" s="214" t="s">
        <v>140</v>
      </c>
      <c r="D6" s="208" t="s">
        <v>141</v>
      </c>
      <c r="G6" s="168"/>
      <c r="H6" s="168"/>
      <c r="I6" s="168"/>
    </row>
    <row r="7" spans="1:13" x14ac:dyDescent="0.25">
      <c r="A7" s="97"/>
      <c r="B7" s="131"/>
      <c r="C7" s="196" t="s">
        <v>139</v>
      </c>
      <c r="D7" s="213" t="s">
        <v>142</v>
      </c>
      <c r="G7" s="168"/>
      <c r="H7" s="168"/>
      <c r="I7" s="168"/>
    </row>
    <row r="8" spans="1:13" x14ac:dyDescent="0.25">
      <c r="A8" s="98">
        <v>37987</v>
      </c>
      <c r="B8" s="59" t="s">
        <v>53</v>
      </c>
      <c r="C8" s="33">
        <v>-27000</v>
      </c>
      <c r="D8" s="60"/>
      <c r="G8" s="168"/>
      <c r="H8" s="168"/>
      <c r="I8" s="168"/>
    </row>
    <row r="9" spans="1:13" x14ac:dyDescent="0.25">
      <c r="A9" s="98" t="s">
        <v>54</v>
      </c>
      <c r="B9" s="59" t="s">
        <v>55</v>
      </c>
      <c r="C9" s="101">
        <v>27000</v>
      </c>
      <c r="D9" s="215">
        <v>-27000</v>
      </c>
      <c r="G9" s="168"/>
      <c r="H9" s="168"/>
      <c r="I9" s="168"/>
    </row>
    <row r="10" spans="1:13" x14ac:dyDescent="0.25">
      <c r="A10" s="102"/>
      <c r="B10" s="35" t="s">
        <v>64</v>
      </c>
      <c r="C10" s="37"/>
      <c r="D10" s="61">
        <v>310000</v>
      </c>
      <c r="G10" s="168"/>
      <c r="H10" s="168"/>
      <c r="I10" s="168"/>
    </row>
    <row r="11" spans="1:13" s="66" customFormat="1" ht="20.25" x14ac:dyDescent="0.3">
      <c r="A11" s="104" t="s">
        <v>57</v>
      </c>
      <c r="B11" s="64" t="s">
        <v>1</v>
      </c>
      <c r="C11" s="44">
        <f>SUM(C8:C10)</f>
        <v>0</v>
      </c>
      <c r="D11" s="65">
        <f>SUM(D8:D10)</f>
        <v>283000</v>
      </c>
      <c r="E11" s="25"/>
      <c r="F11" s="25"/>
      <c r="G11" s="168"/>
      <c r="H11" s="168"/>
      <c r="I11" s="168"/>
      <c r="J11" s="25"/>
      <c r="K11" s="25"/>
      <c r="L11" s="25"/>
      <c r="M11" s="25"/>
    </row>
    <row r="12" spans="1:13" x14ac:dyDescent="0.25">
      <c r="A12" s="105"/>
      <c r="B12" s="106"/>
      <c r="C12" s="80"/>
      <c r="D12" s="107"/>
      <c r="E12" s="107"/>
      <c r="F12" s="107"/>
      <c r="G12" s="108"/>
    </row>
    <row r="13" spans="1:13" x14ac:dyDescent="0.25">
      <c r="A13" s="169" t="s">
        <v>107</v>
      </c>
      <c r="B13" s="106"/>
      <c r="C13" s="80"/>
      <c r="D13" s="107"/>
      <c r="E13" s="107"/>
      <c r="F13" s="107"/>
      <c r="G13" s="108"/>
    </row>
    <row r="14" spans="1:13" x14ac:dyDescent="0.25">
      <c r="A14" s="170">
        <v>1</v>
      </c>
      <c r="B14" s="106"/>
      <c r="C14" s="80"/>
      <c r="D14" s="107"/>
      <c r="E14" s="107"/>
      <c r="F14" s="107"/>
      <c r="G14" s="108"/>
    </row>
    <row r="15" spans="1:13" x14ac:dyDescent="0.25">
      <c r="A15" s="170">
        <v>2</v>
      </c>
      <c r="B15" s="239"/>
      <c r="C15" s="84"/>
      <c r="D15" s="240"/>
      <c r="E15" s="240"/>
      <c r="F15" s="240"/>
      <c r="G15" s="241"/>
    </row>
    <row r="16" spans="1:13" x14ac:dyDescent="0.25">
      <c r="A16" s="170">
        <v>3</v>
      </c>
      <c r="B16" s="239"/>
      <c r="C16" s="84"/>
      <c r="D16" s="240"/>
      <c r="E16" s="240"/>
      <c r="F16" s="240"/>
      <c r="G16" s="241"/>
    </row>
    <row r="17" spans="1:7" x14ac:dyDescent="0.25">
      <c r="A17" s="105"/>
      <c r="B17" s="106"/>
      <c r="C17" s="80"/>
      <c r="D17" s="107"/>
      <c r="E17" s="107"/>
      <c r="F17" s="107"/>
      <c r="G17" s="108"/>
    </row>
    <row r="18" spans="1:7" x14ac:dyDescent="0.25">
      <c r="A18" s="25" t="s">
        <v>10</v>
      </c>
      <c r="B18" s="106"/>
      <c r="C18" s="80"/>
      <c r="D18" s="107"/>
      <c r="E18" s="107"/>
      <c r="F18" s="107"/>
      <c r="G18" s="108"/>
    </row>
    <row r="19" spans="1:7" x14ac:dyDescent="0.25">
      <c r="A19" s="230" t="s">
        <v>176</v>
      </c>
      <c r="B19" s="242"/>
      <c r="C19" s="243"/>
      <c r="D19" s="244"/>
      <c r="E19" s="244"/>
      <c r="F19" s="244"/>
      <c r="G19" s="171">
        <f>7500000*0.04/12</f>
        <v>25000</v>
      </c>
    </row>
    <row r="21" spans="1:7" x14ac:dyDescent="0.25">
      <c r="A21" s="76" t="s">
        <v>58</v>
      </c>
    </row>
    <row r="22" spans="1:7" x14ac:dyDescent="0.25">
      <c r="A22" s="26" t="s">
        <v>5</v>
      </c>
      <c r="B22" s="130" t="s">
        <v>6</v>
      </c>
      <c r="C22" s="219" t="s">
        <v>109</v>
      </c>
      <c r="D22" s="220" t="s">
        <v>111</v>
      </c>
      <c r="E22" s="220" t="s">
        <v>3</v>
      </c>
      <c r="F22" s="220" t="s">
        <v>4</v>
      </c>
    </row>
    <row r="23" spans="1:7" x14ac:dyDescent="0.25">
      <c r="A23" s="97"/>
      <c r="B23" s="131"/>
      <c r="C23" s="188" t="s">
        <v>110</v>
      </c>
      <c r="D23" s="188" t="s">
        <v>112</v>
      </c>
      <c r="E23" s="188"/>
      <c r="F23" s="188"/>
    </row>
    <row r="24" spans="1:7" x14ac:dyDescent="0.25">
      <c r="A24" s="46">
        <v>2950</v>
      </c>
      <c r="B24" s="132" t="s">
        <v>62</v>
      </c>
      <c r="C24" s="61"/>
      <c r="D24" s="61"/>
      <c r="E24" s="61"/>
      <c r="F24" s="61"/>
    </row>
    <row r="25" spans="1:7" x14ac:dyDescent="0.25">
      <c r="A25" s="90">
        <v>8150</v>
      </c>
      <c r="B25" s="91" t="s">
        <v>63</v>
      </c>
      <c r="C25" s="189">
        <f>D11</f>
        <v>283000</v>
      </c>
      <c r="D25" s="189"/>
      <c r="E25" s="189"/>
      <c r="F25" s="189"/>
    </row>
    <row r="31" spans="1:7" x14ac:dyDescent="0.25">
      <c r="A31" s="25" t="s">
        <v>11</v>
      </c>
    </row>
    <row r="33" spans="1:12" x14ac:dyDescent="0.25">
      <c r="A33" s="76" t="s">
        <v>60</v>
      </c>
    </row>
    <row r="34" spans="1:12" x14ac:dyDescent="0.25">
      <c r="A34" s="26" t="s">
        <v>12</v>
      </c>
      <c r="B34" s="130" t="s">
        <v>13</v>
      </c>
      <c r="C34" s="218">
        <v>2950</v>
      </c>
      <c r="D34" s="212">
        <v>8150</v>
      </c>
    </row>
    <row r="35" spans="1:12" x14ac:dyDescent="0.25">
      <c r="A35" s="117"/>
      <c r="B35" s="119"/>
      <c r="C35" s="214" t="s">
        <v>140</v>
      </c>
      <c r="D35" s="208" t="s">
        <v>141</v>
      </c>
    </row>
    <row r="36" spans="1:12" x14ac:dyDescent="0.25">
      <c r="A36" s="97"/>
      <c r="B36" s="131"/>
      <c r="C36" s="196" t="s">
        <v>139</v>
      </c>
      <c r="D36" s="213" t="s">
        <v>142</v>
      </c>
    </row>
    <row r="37" spans="1:12" x14ac:dyDescent="0.25">
      <c r="A37" s="98">
        <v>37987</v>
      </c>
      <c r="B37" s="59" t="s">
        <v>53</v>
      </c>
      <c r="C37" s="33"/>
      <c r="D37" s="60"/>
    </row>
    <row r="38" spans="1:12" x14ac:dyDescent="0.25">
      <c r="A38" s="98" t="s">
        <v>54</v>
      </c>
      <c r="B38" s="59" t="s">
        <v>55</v>
      </c>
      <c r="C38" s="101"/>
      <c r="D38" s="215"/>
    </row>
    <row r="39" spans="1:12" x14ac:dyDescent="0.25">
      <c r="A39" s="102"/>
      <c r="B39" s="35" t="s">
        <v>64</v>
      </c>
      <c r="C39" s="37"/>
      <c r="D39" s="61"/>
    </row>
    <row r="40" spans="1:12" s="66" customFormat="1" ht="20.25" x14ac:dyDescent="0.3">
      <c r="A40" s="104" t="s">
        <v>57</v>
      </c>
      <c r="B40" s="64" t="s">
        <v>1</v>
      </c>
      <c r="C40" s="44">
        <f>SUM(C37:C39)</f>
        <v>0</v>
      </c>
      <c r="D40" s="65">
        <f>SUM(D37:D39)</f>
        <v>0</v>
      </c>
      <c r="E40" s="25"/>
      <c r="F40" s="25"/>
      <c r="G40" s="25"/>
      <c r="H40" s="25"/>
      <c r="I40" s="25"/>
      <c r="J40" s="25"/>
      <c r="K40" s="25"/>
      <c r="L40" s="25"/>
    </row>
    <row r="42" spans="1:12" x14ac:dyDescent="0.25">
      <c r="B42" s="81"/>
    </row>
    <row r="43" spans="1:12" x14ac:dyDescent="0.25">
      <c r="A43" s="230" t="s">
        <v>177</v>
      </c>
      <c r="B43" s="230"/>
      <c r="C43" s="230"/>
      <c r="D43" s="230"/>
      <c r="E43" s="230"/>
      <c r="F43" s="230"/>
      <c r="G43" s="172"/>
    </row>
    <row r="44" spans="1:12" x14ac:dyDescent="0.25">
      <c r="B44" s="81"/>
      <c r="G44" s="173"/>
    </row>
    <row r="45" spans="1:12" x14ac:dyDescent="0.25">
      <c r="A45" s="76" t="s">
        <v>61</v>
      </c>
      <c r="G45" s="173"/>
    </row>
    <row r="46" spans="1:12" x14ac:dyDescent="0.25">
      <c r="A46" s="26" t="s">
        <v>5</v>
      </c>
      <c r="B46" s="130" t="s">
        <v>6</v>
      </c>
      <c r="C46" s="219" t="s">
        <v>109</v>
      </c>
      <c r="D46" s="220" t="s">
        <v>111</v>
      </c>
      <c r="E46" s="220" t="s">
        <v>3</v>
      </c>
      <c r="F46" s="220" t="s">
        <v>4</v>
      </c>
      <c r="G46" s="173"/>
    </row>
    <row r="47" spans="1:12" x14ac:dyDescent="0.25">
      <c r="A47" s="97"/>
      <c r="B47" s="131"/>
      <c r="C47" s="188" t="s">
        <v>110</v>
      </c>
      <c r="D47" s="188" t="s">
        <v>112</v>
      </c>
      <c r="E47" s="188"/>
      <c r="F47" s="188"/>
      <c r="G47" s="173"/>
    </row>
    <row r="48" spans="1:12" x14ac:dyDescent="0.25">
      <c r="A48" s="46">
        <v>2950</v>
      </c>
      <c r="B48" s="132" t="s">
        <v>62</v>
      </c>
      <c r="C48" s="61"/>
      <c r="D48" s="61"/>
      <c r="E48" s="61"/>
      <c r="F48" s="61"/>
      <c r="G48" s="173"/>
    </row>
    <row r="49" spans="1:7" x14ac:dyDescent="0.25">
      <c r="A49" s="90">
        <v>8150</v>
      </c>
      <c r="B49" s="91" t="s">
        <v>63</v>
      </c>
      <c r="C49" s="189">
        <f>D40</f>
        <v>0</v>
      </c>
      <c r="D49" s="189"/>
      <c r="E49" s="189"/>
      <c r="F49" s="189"/>
      <c r="G49" s="173"/>
    </row>
    <row r="50" spans="1:7" x14ac:dyDescent="0.25">
      <c r="B50" s="81"/>
      <c r="G50" s="173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5.11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Oppgave 5.1 og 5.2</vt:lpstr>
      <vt:lpstr>Oppgave 5.3</vt:lpstr>
      <vt:lpstr>Oppgave 5.4 </vt:lpstr>
      <vt:lpstr>Oppgave 5.5 – 5.7</vt:lpstr>
      <vt:lpstr>Oppgave 5.8</vt:lpstr>
      <vt:lpstr>Oppgave 5.9</vt:lpstr>
      <vt:lpstr>Oppgave 5.10</vt:lpstr>
      <vt:lpstr>Oppgave 5.11</vt:lpstr>
    </vt:vector>
  </TitlesOfParts>
  <Company>HVE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Magne</dc:creator>
  <cp:lastModifiedBy>Øystein Hansen</cp:lastModifiedBy>
  <cp:lastPrinted>2020-07-05T12:08:44Z</cp:lastPrinted>
  <dcterms:created xsi:type="dcterms:W3CDTF">2009-06-18T13:04:25Z</dcterms:created>
  <dcterms:modified xsi:type="dcterms:W3CDTF">2020-07-23T06:08:47Z</dcterms:modified>
</cp:coreProperties>
</file>