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5B3C23ED-D8E9-4E64-AEEE-409240FBDC61}" xr6:coauthVersionLast="47" xr6:coauthVersionMax="47" xr10:uidLastSave="{00000000-0000-0000-0000-000000000000}"/>
  <bookViews>
    <workbookView xWindow="8835" yWindow="375" windowWidth="17145" windowHeight="12255" xr2:uid="{00000000-000D-0000-FFFF-FFFF00000000}"/>
  </bookViews>
  <sheets>
    <sheet name="Informasjon " sheetId="9" r:id="rId1"/>
    <sheet name="Oppgave 10.1 og 10.2" sheetId="10" r:id="rId2"/>
    <sheet name="Oppgave 10.3 " sheetId="11" r:id="rId3"/>
    <sheet name="Oppgave 10.4 " sheetId="4" r:id="rId4"/>
    <sheet name="Oppgave 10.5" sheetId="8" r:id="rId5"/>
  </sheets>
  <definedNames>
    <definedName name="_xlnm.Print_Area" localSheetId="3">'Oppgave 10.4 '!$A$1:$M$154,'Oppgave 10.4 '!$N$29:$AB$86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8" l="1"/>
  <c r="F38" i="8"/>
  <c r="F37" i="8"/>
  <c r="F36" i="8"/>
  <c r="F35" i="8"/>
  <c r="F34" i="8"/>
  <c r="F33" i="8"/>
  <c r="F32" i="8"/>
  <c r="F31" i="8"/>
  <c r="F30" i="8"/>
  <c r="F39" i="8" s="1"/>
  <c r="F47" i="8" s="1"/>
  <c r="F29" i="8"/>
  <c r="F21" i="8"/>
  <c r="F46" i="8" s="1"/>
  <c r="F48" i="8" s="1"/>
  <c r="H48" i="8" s="1"/>
  <c r="F20" i="8"/>
  <c r="F22" i="8" s="1"/>
  <c r="F17" i="8"/>
  <c r="E17" i="8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E49" i="4" s="1"/>
  <c r="AC50" i="4"/>
  <c r="AC51" i="4"/>
  <c r="AC52" i="4"/>
  <c r="AC53" i="4"/>
  <c r="AC54" i="4"/>
  <c r="AC55" i="4"/>
  <c r="AC56" i="4"/>
  <c r="AC33" i="4"/>
  <c r="AB57" i="4"/>
  <c r="D82" i="4" s="1"/>
  <c r="W73" i="4" s="1"/>
  <c r="O57" i="4"/>
  <c r="D69" i="4" s="1"/>
  <c r="P57" i="4"/>
  <c r="D70" i="4" s="1"/>
  <c r="Q57" i="4"/>
  <c r="D71" i="4" s="1"/>
  <c r="R57" i="4"/>
  <c r="D72" i="4" s="1"/>
  <c r="W66" i="4" s="1"/>
  <c r="S57" i="4"/>
  <c r="D73" i="4" s="1"/>
  <c r="T57" i="4"/>
  <c r="D74" i="4" s="1"/>
  <c r="U57" i="4"/>
  <c r="D75" i="4" s="1"/>
  <c r="V57" i="4"/>
  <c r="D76" i="4" s="1"/>
  <c r="W57" i="4"/>
  <c r="D77" i="4" s="1"/>
  <c r="W68" i="4" s="1"/>
  <c r="X57" i="4"/>
  <c r="D78" i="4" s="1"/>
  <c r="W69" i="4" s="1"/>
  <c r="Y57" i="4"/>
  <c r="D79" i="4" s="1"/>
  <c r="W70" i="4" s="1"/>
  <c r="Z57" i="4"/>
  <c r="D80" i="4" s="1"/>
  <c r="W71" i="4" s="1"/>
  <c r="AA57" i="4"/>
  <c r="D81" i="4" s="1"/>
  <c r="W72" i="4" s="1"/>
  <c r="M57" i="4"/>
  <c r="D68" i="4" s="1"/>
  <c r="E57" i="4"/>
  <c r="D63" i="4" s="1"/>
  <c r="F57" i="4"/>
  <c r="D64" i="4" s="1"/>
  <c r="G57" i="4"/>
  <c r="D65" i="4" s="1"/>
  <c r="H57" i="4"/>
  <c r="I57" i="4"/>
  <c r="D66" i="4" s="1"/>
  <c r="J57" i="4"/>
  <c r="K57" i="4"/>
  <c r="L57" i="4"/>
  <c r="D67" i="4" s="1"/>
  <c r="D57" i="4"/>
  <c r="D62" i="4" s="1"/>
  <c r="G130" i="4"/>
  <c r="G121" i="4"/>
  <c r="G13" i="4"/>
  <c r="H49" i="8" l="1"/>
  <c r="AC57" i="4"/>
  <c r="W67" i="4"/>
  <c r="W63" i="4"/>
  <c r="G132" i="4"/>
  <c r="H125" i="4"/>
  <c r="G91" i="4"/>
  <c r="H127" i="4"/>
  <c r="G93" i="4"/>
  <c r="H129" i="4"/>
  <c r="G95" i="4"/>
  <c r="G90" i="4"/>
  <c r="H124" i="4"/>
  <c r="H126" i="4"/>
  <c r="G92" i="4"/>
  <c r="G94" i="4"/>
  <c r="H128" i="4"/>
  <c r="F84" i="4" l="1"/>
  <c r="H123" i="4"/>
  <c r="G89" i="4"/>
  <c r="G96" i="4" s="1"/>
  <c r="W74" i="4"/>
  <c r="W76" i="4" s="1"/>
  <c r="H120" i="4"/>
  <c r="H118" i="4"/>
  <c r="D84" i="4"/>
  <c r="I104" i="4" l="1"/>
  <c r="I102" i="4"/>
  <c r="G84" i="4"/>
  <c r="H130" i="4"/>
  <c r="H121" i="4"/>
  <c r="E84" i="4" l="1"/>
  <c r="H132" i="4"/>
</calcChain>
</file>

<file path=xl/sharedStrings.xml><?xml version="1.0" encoding="utf-8"?>
<sst xmlns="http://schemas.openxmlformats.org/spreadsheetml/2006/main" count="219" uniqueCount="162">
  <si>
    <t>Dato</t>
  </si>
  <si>
    <t>Tekst</t>
  </si>
  <si>
    <t>Kontanter</t>
  </si>
  <si>
    <t>Resultat</t>
  </si>
  <si>
    <t>Balanse</t>
  </si>
  <si>
    <t>Inngående balanse</t>
  </si>
  <si>
    <t>Bankinnskudd</t>
  </si>
  <si>
    <t>Varekjøp</t>
  </si>
  <si>
    <t>Lønn</t>
  </si>
  <si>
    <t>Varebeholdning</t>
  </si>
  <si>
    <t>Varesalg</t>
  </si>
  <si>
    <t>Husleie</t>
  </si>
  <si>
    <t>Strøm</t>
  </si>
  <si>
    <t>Kontorrekvisita</t>
  </si>
  <si>
    <t>Salgskostnader</t>
  </si>
  <si>
    <t>Telefon og porto</t>
  </si>
  <si>
    <t>Saldobalanse</t>
  </si>
  <si>
    <t>Eiendeler</t>
  </si>
  <si>
    <t>Egenkapital og gjeld</t>
  </si>
  <si>
    <t>Budsjettkontroll:</t>
  </si>
  <si>
    <t>Budsjett</t>
  </si>
  <si>
    <t>Regnskap</t>
  </si>
  <si>
    <t>Avvik</t>
  </si>
  <si>
    <t>Varekostnad</t>
  </si>
  <si>
    <t>Andre driftskostnader</t>
  </si>
  <si>
    <t>Sum kostnader</t>
  </si>
  <si>
    <t>varesalg</t>
  </si>
  <si>
    <t>Feriepenger</t>
  </si>
  <si>
    <t>Arbeidsgiveravgift</t>
  </si>
  <si>
    <t>17.12.</t>
  </si>
  <si>
    <t>Skattetrekk</t>
  </si>
  <si>
    <t>Telefon</t>
  </si>
  <si>
    <t>31.12.</t>
  </si>
  <si>
    <t>2.12.</t>
  </si>
  <si>
    <t>Skyldig arbeidsgiveravgift</t>
  </si>
  <si>
    <t>Påløpt arbeidsgiveravgift</t>
  </si>
  <si>
    <t>Obligatorisk tjenestepensjon</t>
  </si>
  <si>
    <t>Oppgjørskonto merverdiavg.</t>
  </si>
  <si>
    <t>Avgiftspliktig varesalg</t>
  </si>
  <si>
    <t>Resutatregnskap for desember 20x1</t>
  </si>
  <si>
    <t>Kostnader</t>
  </si>
  <si>
    <t>Varekostnader</t>
  </si>
  <si>
    <t>Lønn og sosiale kostnader</t>
  </si>
  <si>
    <t>Balanse per 31.12.20x1</t>
  </si>
  <si>
    <t>Kontanter og bankinnskudd</t>
  </si>
  <si>
    <t>Sum eiendeler</t>
  </si>
  <si>
    <t>Egenkapital</t>
  </si>
  <si>
    <t>Gjeld</t>
  </si>
  <si>
    <t>Offentlige avgifter</t>
  </si>
  <si>
    <t>Sum gjeld</t>
  </si>
  <si>
    <t>Sum egenkapital og gjeld</t>
  </si>
  <si>
    <t>Virkelig avanse i kroner:</t>
  </si>
  <si>
    <t>Virkelig avanse i prosent:</t>
  </si>
  <si>
    <t>Sum indirekte kostnader</t>
  </si>
  <si>
    <t>Avanse</t>
  </si>
  <si>
    <t>feriepenger</t>
  </si>
  <si>
    <t>e)</t>
  </si>
  <si>
    <t>d)</t>
  </si>
  <si>
    <t>f)</t>
  </si>
  <si>
    <t>g)</t>
  </si>
  <si>
    <t>h)</t>
  </si>
  <si>
    <t>21.12.</t>
  </si>
  <si>
    <t>a)</t>
  </si>
  <si>
    <t>+</t>
  </si>
  <si>
    <t>Frakt og forsikring</t>
  </si>
  <si>
    <t>Inntakskost for hele partiet</t>
  </si>
  <si>
    <t>=</t>
  </si>
  <si>
    <t>b)</t>
  </si>
  <si>
    <t>c)</t>
  </si>
  <si>
    <t>Renteinntekter</t>
  </si>
  <si>
    <t>Husleiekostnader</t>
  </si>
  <si>
    <t>Rentekostnader</t>
  </si>
  <si>
    <t>Indirekte kostnader</t>
  </si>
  <si>
    <t>Bruttofortjeneste</t>
  </si>
  <si>
    <t>Løsning oppgave 10.4</t>
  </si>
  <si>
    <t>Budsjetterte ind.kostnader</t>
  </si>
  <si>
    <t>Budsjettert overskudd (fortjeneste)</t>
  </si>
  <si>
    <t>Påløpte feriepenger</t>
  </si>
  <si>
    <t>i)</t>
  </si>
  <si>
    <t>Tall fra resultatregnskapet til Lines Mote:</t>
  </si>
  <si>
    <t xml:space="preserve">Telefon </t>
  </si>
  <si>
    <t xml:space="preserve">Virkelig selvkost = varekostnader + indirekte kostnader = </t>
  </si>
  <si>
    <t>Konto-</t>
  </si>
  <si>
    <t>kode</t>
  </si>
  <si>
    <t>Kontonavn</t>
  </si>
  <si>
    <t xml:space="preserve">Trykkfeil i læreboka. </t>
  </si>
  <si>
    <t>Gjelder postering av varekjøp</t>
  </si>
  <si>
    <t>22.12. Merverdiavgift skal</t>
  </si>
  <si>
    <t>kr 8 250)</t>
  </si>
  <si>
    <t>være kr 12 360 (i stedet for</t>
  </si>
  <si>
    <t>i kroner</t>
  </si>
  <si>
    <t>i prosent</t>
  </si>
  <si>
    <t>Etter de nye reglene pålegges arbeidsgiverne å betale forskuddstrekket til</t>
  </si>
  <si>
    <t>Skatteetaten samtidig med lønnsutbetalingen.</t>
  </si>
  <si>
    <t>Vare-</t>
  </si>
  <si>
    <t>beholdning</t>
  </si>
  <si>
    <t>Bank-</t>
  </si>
  <si>
    <t>innskudd</t>
  </si>
  <si>
    <t>trekk</t>
  </si>
  <si>
    <t>Egen-</t>
  </si>
  <si>
    <t>kapital</t>
  </si>
  <si>
    <t>Fiske-</t>
  </si>
  <si>
    <t>AS</t>
  </si>
  <si>
    <t xml:space="preserve">mottaket </t>
  </si>
  <si>
    <t>Skatte-</t>
  </si>
  <si>
    <t>Utgående</t>
  </si>
  <si>
    <t>mva.</t>
  </si>
  <si>
    <t>Inngående</t>
  </si>
  <si>
    <t>Oppgjørs-</t>
  </si>
  <si>
    <t>konto</t>
  </si>
  <si>
    <t>Kontroll</t>
  </si>
  <si>
    <t>Skyldig</t>
  </si>
  <si>
    <t>arb.giver-</t>
  </si>
  <si>
    <t>avgift</t>
  </si>
  <si>
    <t>Påløpte</t>
  </si>
  <si>
    <t>Avgifts-</t>
  </si>
  <si>
    <t>pliktig</t>
  </si>
  <si>
    <t>Ferie-</t>
  </si>
  <si>
    <t>penger</t>
  </si>
  <si>
    <t>Obl.</t>
  </si>
  <si>
    <t>tjeneste-</t>
  </si>
  <si>
    <t>pensjon</t>
  </si>
  <si>
    <t>Arbeids-</t>
  </si>
  <si>
    <t>giveravgift</t>
  </si>
  <si>
    <t>Kontor-</t>
  </si>
  <si>
    <t>rekvisita</t>
  </si>
  <si>
    <t>Salgs-</t>
  </si>
  <si>
    <t>kostnader</t>
  </si>
  <si>
    <t>Andre</t>
  </si>
  <si>
    <t>drifts-</t>
  </si>
  <si>
    <t>Påløpt</t>
  </si>
  <si>
    <t>Radnr</t>
  </si>
  <si>
    <t>balanse</t>
  </si>
  <si>
    <t>Saldo-</t>
  </si>
  <si>
    <t>Poster-</t>
  </si>
  <si>
    <t>inger</t>
  </si>
  <si>
    <t xml:space="preserve">Varekjøpet må bokføres </t>
  </si>
  <si>
    <t>først. Deretter bokføres</t>
  </si>
  <si>
    <t>betalingen med nettgiro.</t>
  </si>
  <si>
    <t>Oppgave 10.5</t>
  </si>
  <si>
    <t>Resultatkonto for 20x1</t>
  </si>
  <si>
    <t xml:space="preserve">Bruttofortjeneste i prosent: </t>
  </si>
  <si>
    <t xml:space="preserve">Avansen i prosent: </t>
  </si>
  <si>
    <t>Indirekte kostnader:</t>
  </si>
  <si>
    <t>Indirekte kostnader i prosent av varekostnadene:</t>
  </si>
  <si>
    <t>Skattekostnad er ikke en indirekte kostnad</t>
  </si>
  <si>
    <t>Fra 2025 vil det etter all sannsynlighet bli en endring i reglene om betaling</t>
  </si>
  <si>
    <t>av skattetrekk til Skatteetaten.</t>
  </si>
  <si>
    <t>Vi har valgt å vise løsningsforslag både etter nåværende regler (2024) og etter</t>
  </si>
  <si>
    <t>de forventede reglene fra og med 2025 der det er hensiktsmessig og mulig.</t>
  </si>
  <si>
    <t>I oppgave 10.4 bruker vi de reglene vi regner med blir gjeldende fra 2025.</t>
  </si>
  <si>
    <t>Oppgave 10.1</t>
  </si>
  <si>
    <t xml:space="preserve">Innkjøpsverdi ifølge faktura: </t>
  </si>
  <si>
    <t xml:space="preserve">Inntakskost per sykkel: </t>
  </si>
  <si>
    <t>Oppgave 10.2</t>
  </si>
  <si>
    <t>Oppgave 10.3</t>
  </si>
  <si>
    <t>Indirekte kostnader i prosent:</t>
  </si>
  <si>
    <t>Avanse =</t>
  </si>
  <si>
    <t xml:space="preserve"> i prosent: </t>
  </si>
  <si>
    <t xml:space="preserve">Virkelige indirekte kostnader i prosent: </t>
  </si>
  <si>
    <t xml:space="preserve">Virkelig fortjeneste i prosent: </t>
  </si>
  <si>
    <t>Virkelig fortjeneste: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</si>
</sst>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  <numFmt numFmtId="164" formatCode="d/m/;@"/>
    <numFmt numFmtId="165" formatCode="0.0\ %"/>
    <numFmt numFmtId="166" formatCode="&quot;kr&quot;\ #,##0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i/>
      <sz val="11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5" fillId="0" borderId="0" xfId="0" applyFont="1"/>
    <xf numFmtId="3" fontId="3" fillId="0" borderId="5" xfId="0" applyNumberFormat="1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11" xfId="0" applyNumberFormat="1" applyFont="1" applyBorder="1"/>
    <xf numFmtId="0" fontId="7" fillId="0" borderId="10" xfId="0" applyFont="1" applyBorder="1" applyAlignment="1" applyProtection="1">
      <alignment horizontal="center"/>
      <protection locked="0"/>
    </xf>
    <xf numFmtId="164" fontId="7" fillId="0" borderId="10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0" fontId="7" fillId="0" borderId="13" xfId="0" applyFont="1" applyBorder="1"/>
    <xf numFmtId="0" fontId="8" fillId="0" borderId="0" xfId="0" applyFont="1"/>
    <xf numFmtId="1" fontId="7" fillId="0" borderId="10" xfId="0" applyNumberFormat="1" applyFont="1" applyBorder="1" applyAlignment="1" applyProtection="1">
      <alignment horizontal="center"/>
      <protection locked="0"/>
    </xf>
    <xf numFmtId="164" fontId="7" fillId="0" borderId="14" xfId="0" applyNumberFormat="1" applyFont="1" applyBorder="1" applyAlignment="1" applyProtection="1">
      <alignment horizontal="right"/>
      <protection locked="0"/>
    </xf>
    <xf numFmtId="164" fontId="7" fillId="0" borderId="14" xfId="0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2" xfId="0" applyFont="1" applyBorder="1" applyAlignment="1">
      <alignment horizontal="left"/>
    </xf>
    <xf numFmtId="1" fontId="7" fillId="0" borderId="9" xfId="0" applyNumberFormat="1" applyFont="1" applyBorder="1" applyAlignment="1" applyProtection="1">
      <alignment horizontal="center"/>
      <protection locked="0"/>
    </xf>
    <xf numFmtId="0" fontId="7" fillId="0" borderId="18" xfId="0" applyFont="1" applyBorder="1" applyProtection="1">
      <protection locked="0"/>
    </xf>
    <xf numFmtId="0" fontId="7" fillId="0" borderId="19" xfId="0" applyFont="1" applyBorder="1"/>
    <xf numFmtId="3" fontId="7" fillId="0" borderId="14" xfId="0" applyNumberFormat="1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1" fontId="7" fillId="0" borderId="11" xfId="0" applyNumberFormat="1" applyFont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/>
    <xf numFmtId="0" fontId="6" fillId="0" borderId="0" xfId="0" applyFont="1"/>
    <xf numFmtId="3" fontId="7" fillId="0" borderId="0" xfId="0" applyNumberFormat="1" applyFont="1"/>
    <xf numFmtId="0" fontId="9" fillId="0" borderId="0" xfId="0" applyFont="1"/>
    <xf numFmtId="3" fontId="7" fillId="0" borderId="5" xfId="0" applyNumberFormat="1" applyFont="1" applyBorder="1"/>
    <xf numFmtId="3" fontId="7" fillId="0" borderId="8" xfId="0" applyNumberFormat="1" applyFont="1" applyBorder="1"/>
    <xf numFmtId="165" fontId="3" fillId="0" borderId="0" xfId="1" applyNumberFormat="1" applyFont="1"/>
    <xf numFmtId="165" fontId="7" fillId="0" borderId="0" xfId="1" applyNumberFormat="1" applyFont="1"/>
    <xf numFmtId="0" fontId="7" fillId="0" borderId="5" xfId="0" applyFont="1" applyBorder="1"/>
    <xf numFmtId="3" fontId="7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" fontId="7" fillId="0" borderId="1" xfId="0" applyNumberFormat="1" applyFont="1" applyBorder="1" applyAlignment="1">
      <alignment horizontal="right"/>
    </xf>
    <xf numFmtId="0" fontId="7" fillId="0" borderId="6" xfId="0" applyFont="1" applyBorder="1"/>
    <xf numFmtId="0" fontId="2" fillId="0" borderId="23" xfId="0" applyFont="1" applyBorder="1"/>
    <xf numFmtId="49" fontId="4" fillId="0" borderId="15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15" xfId="0" applyNumberFormat="1" applyFont="1" applyBorder="1"/>
    <xf numFmtId="2" fontId="3" fillId="0" borderId="6" xfId="0" applyNumberFormat="1" applyFont="1" applyBorder="1" applyAlignment="1">
      <alignment horizontal="left" indent="1"/>
    </xf>
    <xf numFmtId="2" fontId="3" fillId="0" borderId="5" xfId="0" applyNumberFormat="1" applyFont="1" applyBorder="1" applyAlignment="1">
      <alignment horizontal="left" indent="1"/>
    </xf>
    <xf numFmtId="0" fontId="3" fillId="0" borderId="24" xfId="0" applyFont="1" applyBorder="1"/>
    <xf numFmtId="0" fontId="3" fillId="0" borderId="5" xfId="0" applyFont="1" applyBorder="1" applyAlignment="1">
      <alignment horizontal="left" indent="1"/>
    </xf>
    <xf numFmtId="3" fontId="3" fillId="0" borderId="0" xfId="0" applyNumberFormat="1" applyFont="1"/>
    <xf numFmtId="164" fontId="7" fillId="0" borderId="10" xfId="0" quotePrefix="1" applyNumberFormat="1" applyFont="1" applyBorder="1" applyAlignment="1" applyProtection="1">
      <alignment horizontal="right"/>
      <protection locked="0"/>
    </xf>
    <xf numFmtId="42" fontId="3" fillId="0" borderId="0" xfId="0" applyNumberFormat="1" applyFont="1"/>
    <xf numFmtId="0" fontId="3" fillId="0" borderId="0" xfId="0" quotePrefix="1" applyFont="1"/>
    <xf numFmtId="0" fontId="3" fillId="0" borderId="0" xfId="0" quotePrefix="1" applyFont="1" applyAlignment="1">
      <alignment horizontal="right"/>
    </xf>
    <xf numFmtId="42" fontId="3" fillId="0" borderId="8" xfId="0" applyNumberFormat="1" applyFont="1" applyBorder="1"/>
    <xf numFmtId="42" fontId="3" fillId="0" borderId="5" xfId="0" applyNumberFormat="1" applyFont="1" applyBorder="1"/>
    <xf numFmtId="44" fontId="3" fillId="0" borderId="0" xfId="0" applyNumberFormat="1" applyFont="1"/>
    <xf numFmtId="0" fontId="3" fillId="0" borderId="0" xfId="0" applyFont="1" applyAlignment="1">
      <alignment horizontal="right"/>
    </xf>
    <xf numFmtId="165" fontId="3" fillId="0" borderId="8" xfId="0" applyNumberFormat="1" applyFont="1" applyBorder="1"/>
    <xf numFmtId="0" fontId="10" fillId="0" borderId="0" xfId="0" applyFont="1"/>
    <xf numFmtId="3" fontId="2" fillId="0" borderId="0" xfId="0" applyNumberFormat="1" applyFont="1"/>
    <xf numFmtId="3" fontId="8" fillId="0" borderId="0" xfId="0" applyNumberFormat="1" applyFont="1"/>
    <xf numFmtId="165" fontId="8" fillId="0" borderId="0" xfId="1" applyNumberFormat="1" applyFont="1"/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65" fontId="3" fillId="0" borderId="8" xfId="1" applyNumberFormat="1" applyFont="1" applyBorder="1"/>
    <xf numFmtId="166" fontId="3" fillId="0" borderId="8" xfId="0" applyNumberFormat="1" applyFont="1" applyBorder="1"/>
    <xf numFmtId="166" fontId="4" fillId="0" borderId="8" xfId="0" applyNumberFormat="1" applyFont="1" applyBorder="1"/>
    <xf numFmtId="0" fontId="7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16" xfId="0" applyFont="1" applyFill="1" applyBorder="1"/>
    <xf numFmtId="0" fontId="5" fillId="2" borderId="2" xfId="0" applyFont="1" applyFill="1" applyBorder="1"/>
    <xf numFmtId="0" fontId="5" fillId="2" borderId="7" xfId="0" applyFont="1" applyFill="1" applyBorder="1"/>
    <xf numFmtId="0" fontId="5" fillId="2" borderId="3" xfId="0" applyFont="1" applyFill="1" applyBorder="1"/>
    <xf numFmtId="0" fontId="5" fillId="2" borderId="12" xfId="0" applyFont="1" applyFill="1" applyBorder="1"/>
    <xf numFmtId="0" fontId="5" fillId="2" borderId="22" xfId="0" applyFont="1" applyFill="1" applyBorder="1"/>
    <xf numFmtId="0" fontId="7" fillId="0" borderId="15" xfId="0" applyFont="1" applyBorder="1" applyAlignment="1">
      <alignment horizontal="center"/>
    </xf>
    <xf numFmtId="0" fontId="3" fillId="0" borderId="15" xfId="0" applyFont="1" applyBorder="1"/>
    <xf numFmtId="165" fontId="3" fillId="0" borderId="15" xfId="1" applyNumberFormat="1" applyFont="1" applyBorder="1"/>
    <xf numFmtId="0" fontId="3" fillId="0" borderId="12" xfId="0" applyFont="1" applyBorder="1"/>
    <xf numFmtId="165" fontId="3" fillId="0" borderId="1" xfId="1" applyNumberFormat="1" applyFont="1" applyBorder="1"/>
    <xf numFmtId="0" fontId="3" fillId="0" borderId="14" xfId="0" applyFont="1" applyBorder="1"/>
    <xf numFmtId="0" fontId="3" fillId="0" borderId="13" xfId="0" applyFont="1" applyBorder="1"/>
    <xf numFmtId="3" fontId="3" fillId="0" borderId="10" xfId="0" applyNumberFormat="1" applyFont="1" applyBorder="1"/>
    <xf numFmtId="165" fontId="3" fillId="0" borderId="10" xfId="1" applyNumberFormat="1" applyFont="1" applyBorder="1"/>
    <xf numFmtId="1" fontId="3" fillId="0" borderId="0" xfId="0" applyNumberFormat="1" applyFont="1"/>
    <xf numFmtId="0" fontId="3" fillId="0" borderId="16" xfId="0" applyFont="1" applyBorder="1" applyAlignment="1">
      <alignment horizontal="left"/>
    </xf>
    <xf numFmtId="0" fontId="4" fillId="0" borderId="7" xfId="0" applyFont="1" applyBorder="1"/>
    <xf numFmtId="0" fontId="2" fillId="0" borderId="12" xfId="0" applyFont="1" applyBorder="1"/>
    <xf numFmtId="0" fontId="7" fillId="0" borderId="14" xfId="0" applyFont="1" applyBorder="1"/>
    <xf numFmtId="0" fontId="7" fillId="0" borderId="14" xfId="0" applyFont="1" applyBorder="1" applyProtection="1">
      <protection locked="0"/>
    </xf>
    <xf numFmtId="0" fontId="3" fillId="0" borderId="22" xfId="0" applyFont="1" applyBorder="1"/>
    <xf numFmtId="1" fontId="3" fillId="0" borderId="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64" fontId="7" fillId="0" borderId="9" xfId="0" applyNumberFormat="1" applyFont="1" applyBorder="1" applyAlignment="1" applyProtection="1">
      <alignment horizontal="right"/>
      <protection locked="0"/>
    </xf>
    <xf numFmtId="0" fontId="3" fillId="0" borderId="19" xfId="0" applyFont="1" applyBorder="1"/>
    <xf numFmtId="164" fontId="7" fillId="0" borderId="11" xfId="0" applyNumberFormat="1" applyFont="1" applyBorder="1" applyAlignment="1" applyProtection="1">
      <alignment horizontal="right"/>
      <protection locked="0"/>
    </xf>
    <xf numFmtId="0" fontId="7" fillId="0" borderId="20" xfId="0" applyFont="1" applyBorder="1" applyProtection="1">
      <protection locked="0"/>
    </xf>
    <xf numFmtId="0" fontId="3" fillId="0" borderId="21" xfId="0" applyFont="1" applyBorder="1"/>
    <xf numFmtId="0" fontId="7" fillId="0" borderId="11" xfId="0" applyFont="1" applyBorder="1" applyAlignment="1" applyProtection="1">
      <alignment horizontal="center"/>
      <protection locked="0"/>
    </xf>
    <xf numFmtId="3" fontId="3" fillId="0" borderId="9" xfId="0" applyNumberFormat="1" applyFont="1" applyBorder="1"/>
    <xf numFmtId="3" fontId="3" fillId="0" borderId="11" xfId="0" applyNumberFormat="1" applyFont="1" applyBorder="1"/>
    <xf numFmtId="3" fontId="3" fillId="0" borderId="23" xfId="0" applyNumberFormat="1" applyFont="1" applyBorder="1"/>
    <xf numFmtId="3" fontId="3" fillId="0" borderId="23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7" fillId="0" borderId="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0" xfId="2" applyFont="1"/>
    <xf numFmtId="0" fontId="3" fillId="0" borderId="0" xfId="2" applyFont="1"/>
    <xf numFmtId="3" fontId="3" fillId="0" borderId="24" xfId="2" applyNumberFormat="1" applyFont="1" applyBorder="1"/>
    <xf numFmtId="3" fontId="3" fillId="0" borderId="16" xfId="2" applyNumberFormat="1" applyFont="1" applyBorder="1"/>
    <xf numFmtId="3" fontId="3" fillId="0" borderId="17" xfId="2" applyNumberFormat="1" applyFont="1" applyBorder="1"/>
    <xf numFmtId="0" fontId="3" fillId="0" borderId="19" xfId="2" applyFont="1" applyBorder="1"/>
    <xf numFmtId="0" fontId="3" fillId="0" borderId="13" xfId="2" applyFont="1" applyBorder="1"/>
    <xf numFmtId="3" fontId="3" fillId="0" borderId="6" xfId="2" applyNumberFormat="1" applyFont="1" applyBorder="1"/>
    <xf numFmtId="3" fontId="3" fillId="0" borderId="0" xfId="2" applyNumberFormat="1" applyFont="1"/>
    <xf numFmtId="0" fontId="3" fillId="0" borderId="7" xfId="2" applyFont="1" applyBorder="1"/>
    <xf numFmtId="3" fontId="3" fillId="0" borderId="33" xfId="2" applyNumberFormat="1" applyFont="1" applyBorder="1"/>
    <xf numFmtId="0" fontId="3" fillId="0" borderId="34" xfId="2" applyFont="1" applyBorder="1"/>
    <xf numFmtId="3" fontId="3" fillId="0" borderId="31" xfId="2" applyNumberFormat="1" applyFont="1" applyBorder="1"/>
    <xf numFmtId="3" fontId="3" fillId="0" borderId="34" xfId="2" applyNumberFormat="1" applyFont="1" applyBorder="1"/>
    <xf numFmtId="0" fontId="6" fillId="0" borderId="0" xfId="2" applyFont="1"/>
    <xf numFmtId="3" fontId="3" fillId="0" borderId="35" xfId="2" applyNumberFormat="1" applyFont="1" applyBorder="1"/>
    <xf numFmtId="3" fontId="3" fillId="0" borderId="5" xfId="2" applyNumberFormat="1" applyFont="1" applyBorder="1"/>
    <xf numFmtId="165" fontId="3" fillId="0" borderId="0" xfId="1" applyNumberFormat="1" applyFont="1" applyBorder="1"/>
    <xf numFmtId="165" fontId="3" fillId="0" borderId="8" xfId="2" applyNumberFormat="1" applyFont="1" applyBorder="1"/>
    <xf numFmtId="0" fontId="10" fillId="0" borderId="0" xfId="2" applyFont="1"/>
    <xf numFmtId="3" fontId="3" fillId="0" borderId="0" xfId="1" applyNumberFormat="1" applyFont="1"/>
    <xf numFmtId="3" fontId="3" fillId="0" borderId="5" xfId="1" applyNumberFormat="1" applyFont="1" applyBorder="1"/>
    <xf numFmtId="0" fontId="3" fillId="0" borderId="36" xfId="2" applyFont="1" applyBorder="1"/>
    <xf numFmtId="3" fontId="3" fillId="0" borderId="31" xfId="1" applyNumberFormat="1" applyFont="1" applyBorder="1"/>
    <xf numFmtId="0" fontId="3" fillId="0" borderId="5" xfId="2" applyFont="1" applyBorder="1"/>
    <xf numFmtId="3" fontId="3" fillId="0" borderId="37" xfId="1" applyNumberFormat="1" applyFont="1" applyBorder="1"/>
    <xf numFmtId="3" fontId="3" fillId="0" borderId="13" xfId="2" applyNumberFormat="1" applyFont="1" applyBorder="1"/>
    <xf numFmtId="165" fontId="3" fillId="0" borderId="13" xfId="1" applyNumberFormat="1" applyFont="1" applyBorder="1"/>
    <xf numFmtId="44" fontId="3" fillId="0" borderId="0" xfId="2" applyNumberFormat="1" applyFont="1"/>
    <xf numFmtId="10" fontId="3" fillId="0" borderId="13" xfId="2" applyNumberFormat="1" applyFont="1" applyBorder="1"/>
    <xf numFmtId="44" fontId="3" fillId="0" borderId="13" xfId="2" applyNumberFormat="1" applyFont="1" applyBorder="1"/>
    <xf numFmtId="44" fontId="3" fillId="0" borderId="13" xfId="1" applyNumberFormat="1" applyFont="1" applyBorder="1"/>
    <xf numFmtId="0" fontId="12" fillId="0" borderId="13" xfId="2" applyFont="1" applyBorder="1"/>
    <xf numFmtId="2" fontId="3" fillId="0" borderId="0" xfId="2" applyNumberFormat="1" applyFont="1"/>
    <xf numFmtId="0" fontId="3" fillId="0" borderId="13" xfId="2" quotePrefix="1" applyFont="1" applyBorder="1" applyAlignment="1">
      <alignment horizontal="left" indent="4"/>
    </xf>
    <xf numFmtId="0" fontId="3" fillId="0" borderId="13" xfId="2" applyFont="1" applyBorder="1" applyAlignment="1">
      <alignment horizontal="left" indent="4"/>
    </xf>
    <xf numFmtId="0" fontId="3" fillId="0" borderId="0" xfId="2" applyFont="1" applyAlignment="1">
      <alignment horizontal="right"/>
    </xf>
    <xf numFmtId="0" fontId="3" fillId="0" borderId="0" xfId="2" quotePrefix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 textRotation="90"/>
    </xf>
    <xf numFmtId="0" fontId="3" fillId="0" borderId="23" xfId="0" applyFont="1" applyBorder="1" applyAlignment="1">
      <alignment horizontal="center" textRotation="90"/>
    </xf>
    <xf numFmtId="0" fontId="3" fillId="0" borderId="8" xfId="2" applyFont="1" applyBorder="1" applyAlignment="1">
      <alignment horizontal="center"/>
    </xf>
    <xf numFmtId="0" fontId="11" fillId="0" borderId="0" xfId="2" applyFont="1"/>
    <xf numFmtId="0" fontId="11" fillId="0" borderId="25" xfId="2" applyFont="1" applyBorder="1"/>
    <xf numFmtId="0" fontId="11" fillId="0" borderId="26" xfId="2" applyFont="1" applyBorder="1"/>
    <xf numFmtId="0" fontId="11" fillId="0" borderId="27" xfId="2" applyFont="1" applyBorder="1"/>
    <xf numFmtId="0" fontId="11" fillId="0" borderId="28" xfId="2" applyFont="1" applyBorder="1"/>
    <xf numFmtId="0" fontId="11" fillId="0" borderId="29" xfId="2" applyFont="1" applyBorder="1"/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1" fillId="0" borderId="30" xfId="2" applyFont="1" applyBorder="1"/>
    <xf numFmtId="0" fontId="11" fillId="0" borderId="31" xfId="2" applyFont="1" applyBorder="1"/>
    <xf numFmtId="0" fontId="11" fillId="0" borderId="32" xfId="2" applyFont="1" applyBorder="1"/>
    <xf numFmtId="44" fontId="3" fillId="0" borderId="13" xfId="0" applyNumberFormat="1" applyFont="1" applyBorder="1"/>
    <xf numFmtId="42" fontId="3" fillId="0" borderId="13" xfId="0" applyNumberFormat="1" applyFont="1" applyBorder="1"/>
    <xf numFmtId="9" fontId="3" fillId="0" borderId="13" xfId="0" applyNumberFormat="1" applyFont="1" applyBorder="1"/>
    <xf numFmtId="42" fontId="3" fillId="0" borderId="38" xfId="0" applyNumberFormat="1" applyFont="1" applyBorder="1"/>
    <xf numFmtId="42" fontId="3" fillId="0" borderId="31" xfId="0" applyNumberFormat="1" applyFont="1" applyBorder="1"/>
    <xf numFmtId="165" fontId="3" fillId="0" borderId="13" xfId="0" applyNumberFormat="1" applyFont="1" applyBorder="1"/>
    <xf numFmtId="3" fontId="3" fillId="0" borderId="38" xfId="0" applyNumberFormat="1" applyFont="1" applyBorder="1"/>
    <xf numFmtId="3" fontId="3" fillId="0" borderId="37" xfId="0" applyNumberFormat="1" applyFont="1" applyBorder="1"/>
    <xf numFmtId="0" fontId="3" fillId="0" borderId="35" xfId="0" applyFont="1" applyBorder="1"/>
    <xf numFmtId="3" fontId="3" fillId="0" borderId="35" xfId="0" applyNumberFormat="1" applyFont="1" applyBorder="1"/>
    <xf numFmtId="3" fontId="3" fillId="0" borderId="13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165" fontId="3" fillId="0" borderId="0" xfId="0" applyNumberFormat="1" applyFont="1" applyBorder="1"/>
    <xf numFmtId="0" fontId="3" fillId="0" borderId="4" xfId="0" applyFont="1" applyBorder="1" applyAlignment="1">
      <alignment horizontal="center" textRotation="90"/>
    </xf>
    <xf numFmtId="3" fontId="7" fillId="0" borderId="0" xfId="0" applyNumberFormat="1" applyFont="1" applyBorder="1"/>
    <xf numFmtId="166" fontId="7" fillId="0" borderId="0" xfId="0" applyNumberFormat="1" applyFont="1" applyBorder="1"/>
    <xf numFmtId="3" fontId="7" fillId="0" borderId="38" xfId="0" applyNumberFormat="1" applyFont="1" applyBorder="1"/>
    <xf numFmtId="3" fontId="7" fillId="0" borderId="37" xfId="0" applyNumberFormat="1" applyFont="1" applyBorder="1"/>
    <xf numFmtId="0" fontId="7" fillId="0" borderId="35" xfId="0" applyFont="1" applyBorder="1"/>
    <xf numFmtId="0" fontId="2" fillId="0" borderId="21" xfId="0" applyFont="1" applyBorder="1"/>
    <xf numFmtId="0" fontId="2" fillId="0" borderId="35" xfId="0" applyFont="1" applyBorder="1"/>
    <xf numFmtId="3" fontId="2" fillId="0" borderId="35" xfId="0" applyNumberFormat="1" applyFont="1" applyBorder="1"/>
    <xf numFmtId="0" fontId="2" fillId="0" borderId="8" xfId="0" applyFont="1" applyBorder="1"/>
    <xf numFmtId="165" fontId="3" fillId="0" borderId="35" xfId="1" applyNumberFormat="1" applyFont="1" applyBorder="1"/>
    <xf numFmtId="3" fontId="7" fillId="0" borderId="35" xfId="0" applyNumberFormat="1" applyFont="1" applyBorder="1"/>
    <xf numFmtId="165" fontId="7" fillId="0" borderId="0" xfId="1" applyNumberFormat="1" applyFont="1" applyBorder="1"/>
    <xf numFmtId="0" fontId="2" fillId="0" borderId="0" xfId="0" applyFont="1" applyBorder="1"/>
    <xf numFmtId="0" fontId="2" fillId="0" borderId="13" xfId="0" applyFont="1" applyBorder="1"/>
    <xf numFmtId="3" fontId="2" fillId="0" borderId="13" xfId="0" applyNumberFormat="1" applyFont="1" applyBorder="1"/>
    <xf numFmtId="3" fontId="7" fillId="0" borderId="13" xfId="0" applyNumberFormat="1" applyFont="1" applyBorder="1"/>
    <xf numFmtId="4" fontId="7" fillId="0" borderId="13" xfId="0" applyNumberFormat="1" applyFont="1" applyBorder="1"/>
  </cellXfs>
  <cellStyles count="3">
    <cellStyle name="Normal" xfId="0" builtinId="0"/>
    <cellStyle name="Normal 2" xfId="2" xr:uid="{00000000-0005-0000-0000-000001000000}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CBE6-AA6D-4591-818D-308578330CFA}">
  <sheetPr>
    <tabColor rgb="FFFFC000"/>
  </sheetPr>
  <dimension ref="A3:Q16"/>
  <sheetViews>
    <sheetView showGridLines="0" tabSelected="1" workbookViewId="0">
      <selection activeCell="E17" sqref="E17"/>
    </sheetView>
  </sheetViews>
  <sheetFormatPr baseColWidth="10" defaultRowHeight="18.75" x14ac:dyDescent="0.3"/>
  <cols>
    <col min="1" max="1" width="2.42578125" style="170" customWidth="1"/>
    <col min="2" max="2" width="8.42578125" style="170" customWidth="1"/>
    <col min="3" max="3" width="6.42578125" style="170" bestFit="1" customWidth="1"/>
    <col min="4" max="6" width="11.42578125" style="170"/>
    <col min="7" max="7" width="5" style="170" customWidth="1"/>
    <col min="8" max="8" width="10.28515625" style="170" customWidth="1"/>
    <col min="9" max="9" width="4.42578125" style="170" customWidth="1"/>
    <col min="10" max="10" width="12.140625" style="170" customWidth="1"/>
    <col min="11" max="11" width="7.7109375" style="170" customWidth="1"/>
    <col min="12" max="16384" width="11.42578125" style="170"/>
  </cols>
  <sheetData>
    <row r="3" spans="1:17" ht="19.5" thickBot="1" x14ac:dyDescent="0.35"/>
    <row r="4" spans="1:17" x14ac:dyDescent="0.3">
      <c r="A4" s="171"/>
      <c r="B4" s="172"/>
      <c r="C4" s="172"/>
      <c r="D4" s="172"/>
      <c r="E4" s="172"/>
      <c r="F4" s="172"/>
      <c r="G4" s="172"/>
      <c r="H4" s="172"/>
      <c r="I4" s="172"/>
      <c r="J4" s="172"/>
      <c r="K4" s="173"/>
    </row>
    <row r="5" spans="1:17" x14ac:dyDescent="0.3">
      <c r="A5" s="174"/>
      <c r="B5" s="170" t="s">
        <v>146</v>
      </c>
      <c r="K5" s="175"/>
    </row>
    <row r="6" spans="1:17" x14ac:dyDescent="0.3">
      <c r="A6" s="174"/>
      <c r="B6" s="170" t="s">
        <v>147</v>
      </c>
      <c r="K6" s="175"/>
    </row>
    <row r="7" spans="1:17" x14ac:dyDescent="0.3">
      <c r="A7" s="174"/>
      <c r="K7" s="175"/>
    </row>
    <row r="8" spans="1:17" x14ac:dyDescent="0.3">
      <c r="A8" s="174"/>
      <c r="B8" s="170" t="s">
        <v>92</v>
      </c>
      <c r="K8" s="175"/>
    </row>
    <row r="9" spans="1:17" x14ac:dyDescent="0.3">
      <c r="A9" s="174"/>
      <c r="B9" s="170" t="s">
        <v>93</v>
      </c>
      <c r="K9" s="175"/>
    </row>
    <row r="10" spans="1:17" x14ac:dyDescent="0.3">
      <c r="A10" s="174"/>
      <c r="K10" s="175"/>
    </row>
    <row r="11" spans="1:17" x14ac:dyDescent="0.3">
      <c r="A11" s="174"/>
      <c r="B11" s="170" t="s">
        <v>148</v>
      </c>
      <c r="K11" s="175"/>
    </row>
    <row r="12" spans="1:17" x14ac:dyDescent="0.3">
      <c r="A12" s="174"/>
      <c r="B12" s="170" t="s">
        <v>149</v>
      </c>
      <c r="J12" s="176"/>
      <c r="K12" s="175"/>
    </row>
    <row r="13" spans="1:17" x14ac:dyDescent="0.3">
      <c r="A13" s="174"/>
      <c r="K13" s="175"/>
      <c r="Q13" s="177"/>
    </row>
    <row r="14" spans="1:17" x14ac:dyDescent="0.3">
      <c r="A14" s="174"/>
      <c r="B14" s="170" t="s">
        <v>150</v>
      </c>
      <c r="K14" s="175"/>
      <c r="Q14" s="177"/>
    </row>
    <row r="15" spans="1:17" x14ac:dyDescent="0.3">
      <c r="A15" s="174"/>
      <c r="K15" s="175"/>
    </row>
    <row r="16" spans="1:17" ht="19.5" thickBot="1" x14ac:dyDescent="0.35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80"/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EE0F-F14B-4732-9E37-3CF727898B78}">
  <dimension ref="A1:L45"/>
  <sheetViews>
    <sheetView showGridLines="0" workbookViewId="0">
      <selection activeCell="J17" sqref="J17"/>
    </sheetView>
  </sheetViews>
  <sheetFormatPr baseColWidth="10" defaultRowHeight="15.75" x14ac:dyDescent="0.25"/>
  <cols>
    <col min="1" max="1" width="6.7109375" style="2" customWidth="1"/>
    <col min="2" max="4" width="11.42578125" style="2"/>
    <col min="5" max="5" width="13.140625" style="61" bestFit="1" customWidth="1"/>
    <col min="6" max="6" width="14.28515625" style="56" bestFit="1" customWidth="1"/>
    <col min="7" max="16384" width="11.42578125" style="2"/>
  </cols>
  <sheetData>
    <row r="1" spans="1:12" x14ac:dyDescent="0.25">
      <c r="A1" s="4" t="s">
        <v>151</v>
      </c>
    </row>
    <row r="3" spans="1:12" x14ac:dyDescent="0.25">
      <c r="A3" s="2" t="s">
        <v>62</v>
      </c>
      <c r="B3" s="2" t="s">
        <v>152</v>
      </c>
    </row>
    <row r="4" spans="1:12" x14ac:dyDescent="0.25">
      <c r="A4" s="58" t="s">
        <v>63</v>
      </c>
      <c r="B4" s="2" t="s">
        <v>64</v>
      </c>
      <c r="F4" s="59"/>
    </row>
    <row r="5" spans="1:12" s="33" customFormat="1" ht="20.25" x14ac:dyDescent="0.3">
      <c r="A5" s="58" t="s">
        <v>66</v>
      </c>
      <c r="B5" s="2" t="s">
        <v>65</v>
      </c>
      <c r="C5" s="2"/>
      <c r="D5" s="2"/>
      <c r="E5" s="61"/>
      <c r="F5" s="60"/>
      <c r="G5" s="2"/>
      <c r="H5" s="2"/>
      <c r="I5" s="2"/>
      <c r="J5" s="2"/>
      <c r="K5" s="2"/>
      <c r="L5" s="2"/>
    </row>
    <row r="7" spans="1:12" x14ac:dyDescent="0.25">
      <c r="B7" s="2" t="s">
        <v>153</v>
      </c>
      <c r="F7" s="59"/>
    </row>
    <row r="9" spans="1:12" x14ac:dyDescent="0.25">
      <c r="A9" s="2" t="s">
        <v>67</v>
      </c>
      <c r="F9" s="61"/>
    </row>
    <row r="10" spans="1:12" x14ac:dyDescent="0.25">
      <c r="A10" s="58"/>
      <c r="B10" s="90"/>
      <c r="C10" s="90"/>
      <c r="D10" s="90"/>
      <c r="E10" s="181"/>
      <c r="F10" s="181"/>
      <c r="G10" s="90"/>
    </row>
    <row r="11" spans="1:12" x14ac:dyDescent="0.25">
      <c r="A11" s="58"/>
      <c r="B11" s="90"/>
      <c r="C11" s="90"/>
      <c r="D11" s="90"/>
      <c r="E11" s="90"/>
      <c r="F11" s="181"/>
      <c r="G11" s="90"/>
    </row>
    <row r="12" spans="1:12" x14ac:dyDescent="0.25">
      <c r="A12" s="58"/>
      <c r="B12" s="90"/>
      <c r="C12" s="90"/>
      <c r="D12" s="90"/>
      <c r="E12" s="181"/>
      <c r="F12" s="181"/>
      <c r="G12" s="90"/>
    </row>
    <row r="13" spans="1:12" x14ac:dyDescent="0.25">
      <c r="A13" s="58"/>
      <c r="B13" s="90"/>
      <c r="C13" s="90"/>
      <c r="D13" s="90"/>
      <c r="E13" s="90"/>
      <c r="F13" s="181"/>
      <c r="G13" s="90"/>
    </row>
    <row r="14" spans="1:12" x14ac:dyDescent="0.25">
      <c r="A14" s="58"/>
      <c r="B14" s="90"/>
      <c r="C14" s="90"/>
      <c r="D14" s="90"/>
      <c r="E14" s="181"/>
      <c r="F14" s="181"/>
      <c r="G14" s="90"/>
    </row>
    <row r="15" spans="1:12" x14ac:dyDescent="0.25">
      <c r="A15" s="58"/>
      <c r="B15" s="90"/>
      <c r="C15" s="90"/>
      <c r="D15" s="90"/>
      <c r="E15" s="90"/>
      <c r="F15" s="181"/>
      <c r="G15" s="90"/>
    </row>
    <row r="16" spans="1:12" x14ac:dyDescent="0.25">
      <c r="B16" s="90"/>
      <c r="C16" s="90"/>
      <c r="D16" s="90"/>
      <c r="E16" s="181"/>
      <c r="F16" s="181"/>
      <c r="G16" s="90"/>
    </row>
    <row r="17" spans="1:8" x14ac:dyDescent="0.25">
      <c r="A17" s="2" t="s">
        <v>68</v>
      </c>
      <c r="B17" s="90"/>
      <c r="C17" s="90"/>
      <c r="D17" s="90"/>
      <c r="E17" s="181"/>
      <c r="F17" s="181"/>
      <c r="G17" s="90"/>
    </row>
    <row r="18" spans="1:8" x14ac:dyDescent="0.25">
      <c r="A18" s="58"/>
      <c r="B18" s="90"/>
      <c r="C18" s="90"/>
      <c r="D18" s="90"/>
      <c r="E18" s="181"/>
      <c r="F18" s="181"/>
      <c r="G18" s="90"/>
    </row>
    <row r="19" spans="1:8" x14ac:dyDescent="0.25">
      <c r="A19" s="58"/>
      <c r="B19" s="90"/>
      <c r="C19" s="90"/>
      <c r="D19" s="90"/>
      <c r="E19" s="90"/>
      <c r="F19" s="181"/>
      <c r="G19" s="90"/>
    </row>
    <row r="20" spans="1:8" x14ac:dyDescent="0.25">
      <c r="A20" s="58"/>
      <c r="B20" s="90"/>
      <c r="C20" s="90"/>
      <c r="D20" s="90"/>
      <c r="E20" s="181"/>
      <c r="F20" s="181"/>
      <c r="G20" s="90"/>
    </row>
    <row r="21" spans="1:8" x14ac:dyDescent="0.25">
      <c r="A21" s="58"/>
      <c r="B21" s="90"/>
      <c r="C21" s="90"/>
      <c r="D21" s="90"/>
      <c r="E21" s="90"/>
      <c r="F21" s="181"/>
      <c r="G21" s="90"/>
    </row>
    <row r="24" spans="1:8" x14ac:dyDescent="0.25">
      <c r="A24" s="4" t="s">
        <v>154</v>
      </c>
    </row>
    <row r="26" spans="1:8" x14ac:dyDescent="0.25">
      <c r="A26" s="2" t="s">
        <v>62</v>
      </c>
    </row>
    <row r="27" spans="1:8" x14ac:dyDescent="0.25">
      <c r="A27" s="58"/>
      <c r="B27" s="90"/>
      <c r="C27" s="90"/>
      <c r="D27" s="90"/>
      <c r="E27" s="181"/>
      <c r="F27" s="182"/>
      <c r="G27" s="90"/>
    </row>
    <row r="28" spans="1:8" x14ac:dyDescent="0.25">
      <c r="A28" s="58"/>
      <c r="B28" s="90"/>
      <c r="C28" s="90"/>
      <c r="D28" s="90"/>
      <c r="E28" s="181"/>
      <c r="F28" s="182"/>
      <c r="G28" s="90"/>
    </row>
    <row r="29" spans="1:8" x14ac:dyDescent="0.25">
      <c r="A29" s="58"/>
      <c r="B29" s="90"/>
      <c r="C29" s="90"/>
      <c r="D29" s="90"/>
      <c r="E29" s="181"/>
      <c r="F29" s="182"/>
      <c r="G29" s="90"/>
    </row>
    <row r="30" spans="1:8" x14ac:dyDescent="0.25">
      <c r="A30" s="58"/>
      <c r="B30" s="90"/>
      <c r="C30" s="90"/>
      <c r="D30" s="90"/>
      <c r="E30" s="181"/>
      <c r="F30" s="182"/>
      <c r="G30" s="90"/>
    </row>
    <row r="31" spans="1:8" x14ac:dyDescent="0.25">
      <c r="A31" s="58"/>
      <c r="B31" s="90"/>
      <c r="C31" s="90"/>
      <c r="D31" s="90"/>
      <c r="E31" s="181"/>
      <c r="F31" s="182"/>
      <c r="G31" s="90"/>
    </row>
    <row r="32" spans="1:8" x14ac:dyDescent="0.25">
      <c r="A32" s="58"/>
      <c r="B32" s="90"/>
      <c r="C32" s="90"/>
      <c r="D32" s="90"/>
      <c r="E32" s="181"/>
      <c r="F32" s="182"/>
      <c r="G32" s="90"/>
      <c r="H32" s="56"/>
    </row>
    <row r="33" spans="1:7" x14ac:dyDescent="0.25">
      <c r="B33" s="90"/>
      <c r="C33" s="90"/>
      <c r="D33" s="90"/>
      <c r="E33" s="181"/>
      <c r="F33" s="182"/>
      <c r="G33" s="90"/>
    </row>
    <row r="34" spans="1:7" x14ac:dyDescent="0.25">
      <c r="A34" s="2" t="s">
        <v>67</v>
      </c>
      <c r="B34" s="90"/>
      <c r="C34" s="90"/>
      <c r="D34" s="90"/>
      <c r="E34" s="181"/>
      <c r="F34" s="182"/>
      <c r="G34" s="90"/>
    </row>
    <row r="35" spans="1:7" x14ac:dyDescent="0.25">
      <c r="B35" s="90"/>
      <c r="C35" s="90"/>
      <c r="D35" s="90"/>
      <c r="E35" s="181"/>
      <c r="F35" s="182"/>
      <c r="G35" s="90"/>
    </row>
    <row r="36" spans="1:7" x14ac:dyDescent="0.25">
      <c r="B36" s="90"/>
      <c r="C36" s="90"/>
      <c r="D36" s="90"/>
      <c r="E36" s="181"/>
      <c r="F36" s="183"/>
      <c r="G36" s="90"/>
    </row>
    <row r="37" spans="1:7" x14ac:dyDescent="0.25">
      <c r="B37" s="90"/>
      <c r="C37" s="90"/>
      <c r="D37" s="90"/>
      <c r="E37" s="181"/>
      <c r="F37" s="182"/>
      <c r="G37" s="90"/>
    </row>
    <row r="38" spans="1:7" x14ac:dyDescent="0.25">
      <c r="B38" s="90"/>
      <c r="C38" s="90"/>
      <c r="D38" s="90"/>
      <c r="E38" s="181"/>
      <c r="F38" s="182"/>
      <c r="G38" s="90"/>
    </row>
    <row r="39" spans="1:7" x14ac:dyDescent="0.25">
      <c r="B39" s="90"/>
      <c r="C39" s="90"/>
      <c r="D39" s="90"/>
      <c r="E39" s="181"/>
      <c r="F39" s="182"/>
      <c r="G39" s="90"/>
    </row>
    <row r="40" spans="1:7" x14ac:dyDescent="0.25">
      <c r="B40" s="90"/>
      <c r="C40" s="90"/>
      <c r="D40" s="90"/>
      <c r="E40" s="181"/>
      <c r="F40" s="182"/>
      <c r="G40" s="90"/>
    </row>
    <row r="41" spans="1:7" x14ac:dyDescent="0.25">
      <c r="B41" s="90"/>
      <c r="C41" s="90"/>
      <c r="D41" s="90"/>
      <c r="E41" s="181"/>
      <c r="F41" s="182"/>
      <c r="G41" s="90"/>
    </row>
    <row r="42" spans="1:7" x14ac:dyDescent="0.25">
      <c r="B42" s="90"/>
      <c r="C42" s="90"/>
      <c r="D42" s="90"/>
      <c r="E42" s="181"/>
      <c r="F42" s="182"/>
      <c r="G42" s="90"/>
    </row>
    <row r="43" spans="1:7" x14ac:dyDescent="0.25">
      <c r="B43" s="90"/>
      <c r="C43" s="90"/>
      <c r="D43" s="90"/>
      <c r="E43" s="181"/>
      <c r="F43" s="182"/>
      <c r="G43" s="90"/>
    </row>
    <row r="44" spans="1:7" x14ac:dyDescent="0.25">
      <c r="B44" s="90"/>
      <c r="C44" s="90"/>
      <c r="D44" s="90"/>
      <c r="E44" s="181"/>
      <c r="F44" s="182"/>
      <c r="G44" s="90"/>
    </row>
    <row r="45" spans="1:7" x14ac:dyDescent="0.25">
      <c r="B45" s="90"/>
      <c r="C45" s="90"/>
      <c r="D45" s="90"/>
      <c r="E45" s="181"/>
      <c r="F45" s="182"/>
      <c r="G45" s="9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10.1 og 10.2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3C7A-1F3D-43E4-9262-0C69F749C1A5}">
  <dimension ref="A1:M71"/>
  <sheetViews>
    <sheetView showGridLines="0" workbookViewId="0">
      <selection activeCell="I15" sqref="I15"/>
    </sheetView>
  </sheetViews>
  <sheetFormatPr baseColWidth="10" defaultRowHeight="15.75" x14ac:dyDescent="0.25"/>
  <cols>
    <col min="1" max="1" width="6.7109375" style="2" customWidth="1"/>
    <col min="2" max="3" width="11.42578125" style="2"/>
    <col min="4" max="4" width="12.7109375" style="2" customWidth="1"/>
    <col min="5" max="5" width="14.42578125" style="56" bestFit="1" customWidth="1"/>
    <col min="6" max="6" width="7.5703125" style="2" bestFit="1" customWidth="1"/>
    <col min="7" max="7" width="9.42578125" style="2" bestFit="1" customWidth="1"/>
    <col min="8" max="8" width="14.28515625" style="2" bestFit="1" customWidth="1"/>
    <col min="9" max="16384" width="11.42578125" style="2"/>
  </cols>
  <sheetData>
    <row r="1" spans="1:7" x14ac:dyDescent="0.25">
      <c r="A1" s="4" t="s">
        <v>155</v>
      </c>
    </row>
    <row r="3" spans="1:7" x14ac:dyDescent="0.25">
      <c r="B3" s="64" t="s">
        <v>79</v>
      </c>
    </row>
    <row r="4" spans="1:7" x14ac:dyDescent="0.25">
      <c r="B4" s="2" t="s">
        <v>10</v>
      </c>
      <c r="E4" s="56">
        <v>3600000</v>
      </c>
    </row>
    <row r="5" spans="1:7" x14ac:dyDescent="0.25">
      <c r="B5" s="2" t="s">
        <v>69</v>
      </c>
      <c r="E5" s="56">
        <v>1000</v>
      </c>
    </row>
    <row r="6" spans="1:7" x14ac:dyDescent="0.25">
      <c r="B6" s="2" t="s">
        <v>41</v>
      </c>
      <c r="E6" s="56">
        <v>1500000</v>
      </c>
    </row>
    <row r="7" spans="1:7" x14ac:dyDescent="0.25">
      <c r="B7" s="2" t="s">
        <v>42</v>
      </c>
      <c r="E7" s="56">
        <v>940000</v>
      </c>
    </row>
    <row r="8" spans="1:7" x14ac:dyDescent="0.25">
      <c r="B8" s="2" t="s">
        <v>70</v>
      </c>
      <c r="E8" s="56">
        <v>240000</v>
      </c>
    </row>
    <row r="9" spans="1:7" x14ac:dyDescent="0.25">
      <c r="B9" s="2" t="s">
        <v>24</v>
      </c>
      <c r="E9" s="56">
        <v>455000</v>
      </c>
    </row>
    <row r="10" spans="1:7" x14ac:dyDescent="0.25">
      <c r="B10" s="2" t="s">
        <v>71</v>
      </c>
      <c r="E10" s="56">
        <v>15000</v>
      </c>
      <c r="G10" s="56"/>
    </row>
    <row r="12" spans="1:7" x14ac:dyDescent="0.25">
      <c r="A12" s="2" t="s">
        <v>62</v>
      </c>
      <c r="B12" s="4" t="s">
        <v>72</v>
      </c>
    </row>
    <row r="14" spans="1:7" x14ac:dyDescent="0.25">
      <c r="B14" s="90"/>
      <c r="C14" s="90"/>
      <c r="D14" s="90"/>
      <c r="E14" s="60"/>
    </row>
    <row r="15" spans="1:7" x14ac:dyDescent="0.25">
      <c r="B15" s="90"/>
      <c r="C15" s="90"/>
      <c r="D15" s="90"/>
      <c r="E15" s="60"/>
    </row>
    <row r="16" spans="1:7" ht="16.5" thickBot="1" x14ac:dyDescent="0.3">
      <c r="B16" s="90"/>
      <c r="C16" s="90"/>
      <c r="D16" s="90"/>
      <c r="E16" s="184"/>
    </row>
    <row r="17" spans="1:13" s="33" customFormat="1" ht="21" thickBot="1" x14ac:dyDescent="0.35">
      <c r="A17" s="2"/>
      <c r="B17" s="90" t="s">
        <v>53</v>
      </c>
      <c r="C17" s="90"/>
      <c r="D17" s="90"/>
      <c r="E17" s="185"/>
      <c r="F17" s="2"/>
      <c r="G17" s="2"/>
      <c r="H17" s="56"/>
      <c r="I17" s="2"/>
      <c r="J17" s="2"/>
      <c r="K17" s="2"/>
      <c r="L17" s="2"/>
      <c r="M17" s="56"/>
    </row>
    <row r="19" spans="1:13" x14ac:dyDescent="0.25">
      <c r="B19" s="2" t="s">
        <v>156</v>
      </c>
      <c r="G19" s="63"/>
    </row>
    <row r="21" spans="1:13" x14ac:dyDescent="0.25">
      <c r="A21" s="2" t="s">
        <v>67</v>
      </c>
    </row>
    <row r="22" spans="1:13" x14ac:dyDescent="0.25">
      <c r="A22" s="62"/>
      <c r="B22" s="90"/>
      <c r="C22" s="90"/>
      <c r="D22" s="90"/>
      <c r="E22" s="182"/>
      <c r="F22" s="90"/>
      <c r="G22" s="90"/>
    </row>
    <row r="23" spans="1:13" x14ac:dyDescent="0.25">
      <c r="A23" s="58"/>
      <c r="B23" s="90"/>
      <c r="C23" s="90"/>
      <c r="D23" s="90"/>
      <c r="E23" s="182"/>
      <c r="F23" s="90"/>
      <c r="G23" s="90"/>
    </row>
    <row r="24" spans="1:13" x14ac:dyDescent="0.25">
      <c r="B24" s="90"/>
      <c r="C24" s="90"/>
      <c r="D24" s="90"/>
      <c r="E24" s="182"/>
      <c r="F24" s="90"/>
      <c r="G24" s="90"/>
    </row>
    <row r="25" spans="1:13" x14ac:dyDescent="0.25">
      <c r="B25" s="90"/>
      <c r="C25" s="90"/>
      <c r="D25" s="90"/>
      <c r="E25" s="182"/>
      <c r="F25" s="90"/>
      <c r="G25" s="186"/>
    </row>
    <row r="27" spans="1:13" x14ac:dyDescent="0.25">
      <c r="A27" s="2" t="s">
        <v>68</v>
      </c>
    </row>
    <row r="28" spans="1:13" x14ac:dyDescent="0.25">
      <c r="A28" s="58"/>
      <c r="B28" s="90"/>
      <c r="C28" s="90"/>
      <c r="D28" s="90"/>
      <c r="E28" s="182"/>
      <c r="F28" s="90"/>
      <c r="G28" s="90"/>
    </row>
    <row r="29" spans="1:13" x14ac:dyDescent="0.25">
      <c r="A29" s="58"/>
      <c r="B29" s="90"/>
      <c r="C29" s="90"/>
      <c r="D29" s="90"/>
      <c r="E29" s="182"/>
      <c r="F29" s="90"/>
      <c r="G29" s="90"/>
    </row>
    <row r="30" spans="1:13" x14ac:dyDescent="0.25">
      <c r="A30" s="62"/>
      <c r="B30" s="90"/>
      <c r="C30" s="90"/>
      <c r="D30" s="90"/>
      <c r="E30" s="182"/>
      <c r="F30" s="90"/>
      <c r="G30" s="90"/>
    </row>
    <row r="31" spans="1:13" x14ac:dyDescent="0.25">
      <c r="A31" s="62"/>
      <c r="B31" s="90"/>
      <c r="C31" s="90"/>
      <c r="D31" s="90"/>
      <c r="E31" s="182"/>
      <c r="F31" s="90"/>
      <c r="G31" s="90"/>
    </row>
    <row r="32" spans="1:13" x14ac:dyDescent="0.25">
      <c r="A32" s="62"/>
      <c r="B32" s="90"/>
      <c r="C32" s="90"/>
      <c r="D32" s="90"/>
      <c r="E32" s="182"/>
      <c r="F32" s="90"/>
      <c r="G32" s="90"/>
    </row>
    <row r="33" spans="1:7" x14ac:dyDescent="0.25">
      <c r="A33" s="58"/>
      <c r="B33" s="90"/>
      <c r="C33" s="90"/>
      <c r="D33" s="90"/>
      <c r="E33" s="182"/>
      <c r="F33" s="90"/>
      <c r="G33" s="90"/>
    </row>
    <row r="34" spans="1:7" x14ac:dyDescent="0.25">
      <c r="B34" s="90"/>
      <c r="C34" s="90"/>
      <c r="D34" s="90"/>
      <c r="E34" s="182"/>
      <c r="F34" s="90"/>
      <c r="G34" s="90"/>
    </row>
    <row r="35" spans="1:7" x14ac:dyDescent="0.25">
      <c r="B35" s="90"/>
      <c r="C35" s="90"/>
      <c r="D35" s="90"/>
      <c r="E35" s="182"/>
      <c r="F35" s="90"/>
      <c r="G35" s="186"/>
    </row>
    <row r="37" spans="1:7" x14ac:dyDescent="0.25">
      <c r="A37" s="2" t="s">
        <v>57</v>
      </c>
    </row>
    <row r="38" spans="1:7" x14ac:dyDescent="0.25">
      <c r="A38" s="62"/>
      <c r="B38" s="90"/>
      <c r="C38" s="90"/>
      <c r="D38" s="90"/>
      <c r="E38" s="182"/>
      <c r="F38" s="90"/>
      <c r="G38" s="90"/>
    </row>
    <row r="39" spans="1:7" x14ac:dyDescent="0.25">
      <c r="A39" s="58"/>
      <c r="B39" s="90"/>
      <c r="C39" s="90"/>
      <c r="D39" s="90"/>
      <c r="E39" s="182"/>
      <c r="F39" s="90"/>
      <c r="G39" s="90"/>
    </row>
    <row r="40" spans="1:7" x14ac:dyDescent="0.25">
      <c r="B40" s="90"/>
      <c r="C40" s="90"/>
      <c r="D40" s="90"/>
      <c r="E40" s="182"/>
      <c r="F40" s="90"/>
      <c r="G40" s="90"/>
    </row>
    <row r="41" spans="1:7" x14ac:dyDescent="0.25">
      <c r="B41" s="90"/>
      <c r="C41" s="90"/>
      <c r="D41" s="90"/>
      <c r="E41" s="182"/>
      <c r="F41" s="90"/>
      <c r="G41" s="186"/>
    </row>
    <row r="43" spans="1:7" x14ac:dyDescent="0.25">
      <c r="A43" s="2" t="s">
        <v>56</v>
      </c>
    </row>
    <row r="44" spans="1:7" x14ac:dyDescent="0.25">
      <c r="A44" s="62"/>
      <c r="B44" s="90"/>
      <c r="C44" s="90"/>
      <c r="D44" s="90"/>
      <c r="E44" s="182"/>
      <c r="F44" s="90"/>
      <c r="G44" s="90"/>
    </row>
    <row r="45" spans="1:7" x14ac:dyDescent="0.25">
      <c r="A45" s="58"/>
      <c r="B45" s="90"/>
      <c r="C45" s="90"/>
      <c r="D45" s="90"/>
      <c r="E45" s="182"/>
      <c r="F45" s="90"/>
      <c r="G45" s="90"/>
    </row>
    <row r="46" spans="1:7" x14ac:dyDescent="0.25">
      <c r="B46" s="90"/>
      <c r="C46" s="90"/>
      <c r="D46" s="90"/>
      <c r="E46" s="182"/>
      <c r="F46" s="90"/>
      <c r="G46" s="90"/>
    </row>
    <row r="47" spans="1:7" x14ac:dyDescent="0.25">
      <c r="B47" s="90"/>
      <c r="C47" s="90"/>
      <c r="D47" s="90"/>
      <c r="E47" s="182"/>
      <c r="F47" s="90"/>
      <c r="G47" s="90"/>
    </row>
    <row r="48" spans="1:7" x14ac:dyDescent="0.25">
      <c r="B48" s="90"/>
      <c r="C48" s="90"/>
      <c r="D48" s="90"/>
      <c r="E48" s="182"/>
      <c r="F48" s="90"/>
      <c r="G48" s="90"/>
    </row>
    <row r="49" spans="1:7" x14ac:dyDescent="0.25">
      <c r="B49" s="90"/>
      <c r="C49" s="90"/>
      <c r="D49" s="90"/>
      <c r="E49" s="182"/>
      <c r="F49" s="90"/>
      <c r="G49" s="90"/>
    </row>
    <row r="50" spans="1:7" x14ac:dyDescent="0.25">
      <c r="B50" s="90"/>
      <c r="C50" s="90"/>
      <c r="D50" s="90"/>
      <c r="E50" s="182"/>
      <c r="F50" s="155"/>
      <c r="G50" s="90"/>
    </row>
    <row r="51" spans="1:7" x14ac:dyDescent="0.25">
      <c r="B51" s="90"/>
      <c r="C51" s="90"/>
      <c r="D51" s="90"/>
      <c r="E51" s="182"/>
      <c r="F51" s="90"/>
      <c r="G51" s="90"/>
    </row>
    <row r="52" spans="1:7" x14ac:dyDescent="0.25">
      <c r="B52" s="90"/>
      <c r="C52" s="90"/>
      <c r="D52" s="90"/>
      <c r="E52" s="182"/>
      <c r="F52" s="90"/>
      <c r="G52" s="90"/>
    </row>
    <row r="53" spans="1:7" x14ac:dyDescent="0.25">
      <c r="B53" s="90"/>
      <c r="C53" s="90"/>
      <c r="D53" s="90"/>
      <c r="E53" s="182"/>
      <c r="F53" s="90"/>
      <c r="G53" s="90"/>
    </row>
    <row r="54" spans="1:7" x14ac:dyDescent="0.25">
      <c r="B54" s="90"/>
      <c r="C54" s="90"/>
      <c r="D54" s="90"/>
      <c r="E54" s="182"/>
      <c r="F54" s="90"/>
      <c r="G54" s="90"/>
    </row>
    <row r="55" spans="1:7" x14ac:dyDescent="0.25">
      <c r="B55" s="90"/>
      <c r="C55" s="90"/>
      <c r="D55" s="90"/>
      <c r="E55" s="182"/>
      <c r="F55" s="90"/>
      <c r="G55" s="90"/>
    </row>
    <row r="56" spans="1:7" x14ac:dyDescent="0.25">
      <c r="B56" s="90"/>
      <c r="C56" s="90"/>
      <c r="D56" s="90"/>
      <c r="E56" s="182"/>
      <c r="F56" s="90"/>
      <c r="G56" s="90"/>
    </row>
    <row r="58" spans="1:7" x14ac:dyDescent="0.25">
      <c r="A58" s="2" t="s">
        <v>58</v>
      </c>
    </row>
    <row r="59" spans="1:7" x14ac:dyDescent="0.25">
      <c r="A59" s="58"/>
      <c r="B59" s="90"/>
      <c r="C59" s="90"/>
      <c r="D59" s="90"/>
      <c r="E59" s="182"/>
      <c r="F59" s="90"/>
      <c r="G59" s="90"/>
    </row>
    <row r="60" spans="1:7" x14ac:dyDescent="0.25">
      <c r="A60" s="58"/>
      <c r="B60" s="90"/>
      <c r="C60" s="90"/>
      <c r="D60" s="90"/>
      <c r="E60" s="182"/>
      <c r="F60" s="90"/>
      <c r="G60" s="90"/>
    </row>
    <row r="61" spans="1:7" x14ac:dyDescent="0.25">
      <c r="A61" s="57"/>
      <c r="B61" s="90"/>
      <c r="C61" s="90"/>
      <c r="D61" s="90"/>
      <c r="E61" s="182"/>
      <c r="F61" s="90"/>
      <c r="G61" s="90"/>
    </row>
    <row r="62" spans="1:7" x14ac:dyDescent="0.25">
      <c r="B62" s="90"/>
      <c r="C62" s="90"/>
      <c r="D62" s="90"/>
      <c r="E62" s="181"/>
      <c r="F62" s="90"/>
      <c r="G62" s="90"/>
    </row>
    <row r="63" spans="1:7" x14ac:dyDescent="0.25">
      <c r="A63" s="58"/>
      <c r="B63" s="90"/>
      <c r="C63" s="90"/>
      <c r="D63" s="90"/>
      <c r="E63" s="181"/>
      <c r="F63" s="90"/>
      <c r="G63" s="90"/>
    </row>
    <row r="64" spans="1:7" x14ac:dyDescent="0.25">
      <c r="A64" s="58"/>
      <c r="B64" s="90"/>
      <c r="C64" s="90"/>
      <c r="D64" s="90"/>
      <c r="E64" s="181"/>
      <c r="F64" s="90"/>
      <c r="G64" s="90"/>
    </row>
    <row r="65" spans="1:7" x14ac:dyDescent="0.25">
      <c r="A65" s="58"/>
      <c r="B65" s="90"/>
      <c r="C65" s="90"/>
      <c r="D65" s="90"/>
      <c r="E65" s="181"/>
      <c r="F65" s="90"/>
      <c r="G65" s="90"/>
    </row>
    <row r="66" spans="1:7" x14ac:dyDescent="0.25">
      <c r="A66" s="58"/>
      <c r="B66" s="90"/>
      <c r="C66" s="90"/>
      <c r="D66" s="90"/>
      <c r="E66" s="181"/>
      <c r="F66" s="90"/>
      <c r="G66" s="90"/>
    </row>
    <row r="67" spans="1:7" x14ac:dyDescent="0.25">
      <c r="B67" s="90"/>
      <c r="C67" s="90"/>
      <c r="D67" s="90"/>
      <c r="E67" s="181"/>
      <c r="F67" s="90"/>
      <c r="G67" s="90"/>
    </row>
    <row r="68" spans="1:7" x14ac:dyDescent="0.25">
      <c r="B68" s="90"/>
      <c r="C68" s="90"/>
      <c r="D68" s="90"/>
      <c r="E68" s="181"/>
      <c r="F68" s="90"/>
      <c r="G68" s="90"/>
    </row>
    <row r="69" spans="1:7" x14ac:dyDescent="0.25">
      <c r="B69" s="90"/>
      <c r="C69" s="90"/>
      <c r="D69" s="90"/>
      <c r="E69" s="182"/>
      <c r="F69" s="90"/>
      <c r="G69" s="90"/>
    </row>
    <row r="70" spans="1:7" x14ac:dyDescent="0.25">
      <c r="B70" s="90"/>
      <c r="C70" s="90"/>
      <c r="D70" s="90"/>
      <c r="E70" s="182"/>
      <c r="F70" s="90"/>
      <c r="G70" s="90"/>
    </row>
    <row r="71" spans="1:7" x14ac:dyDescent="0.25">
      <c r="B71" s="90"/>
      <c r="C71" s="90"/>
      <c r="D71" s="90"/>
      <c r="E71" s="182"/>
      <c r="F71" s="90"/>
      <c r="G71" s="9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10.3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4F466-313E-4D0A-B475-67F4ABE07E17}">
  <dimension ref="A1:AG157"/>
  <sheetViews>
    <sheetView showGridLines="0" showZeros="0" workbookViewId="0">
      <selection activeCell="K145" sqref="K145"/>
    </sheetView>
  </sheetViews>
  <sheetFormatPr baseColWidth="10" defaultRowHeight="15" x14ac:dyDescent="0.2"/>
  <cols>
    <col min="1" max="1" width="6.140625" style="1" bestFit="1" customWidth="1"/>
    <col min="2" max="2" width="22.85546875" style="1" customWidth="1"/>
    <col min="3" max="3" width="3.85546875" style="1" bestFit="1" customWidth="1"/>
    <col min="4" max="7" width="10.5703125" style="1" customWidth="1"/>
    <col min="8" max="8" width="10.5703125" style="65" customWidth="1"/>
    <col min="9" max="13" width="10.5703125" style="1" customWidth="1"/>
    <col min="14" max="14" width="3.85546875" style="1" customWidth="1"/>
    <col min="15" max="15" width="10.5703125" style="1" bestFit="1" customWidth="1"/>
    <col min="16" max="29" width="9.85546875" style="1" customWidth="1"/>
    <col min="30" max="42" width="8.7109375" style="1" customWidth="1"/>
    <col min="43" max="43" width="3.85546875" style="1" customWidth="1"/>
    <col min="44" max="53" width="8.7109375" style="1" customWidth="1"/>
    <col min="54" max="55" width="9.5703125" style="1" customWidth="1"/>
    <col min="56" max="16384" width="11.42578125" style="1"/>
  </cols>
  <sheetData>
    <row r="1" spans="1:14" s="2" customFormat="1" ht="15.75" x14ac:dyDescent="0.25">
      <c r="A1" s="4" t="s">
        <v>74</v>
      </c>
      <c r="H1" s="54"/>
    </row>
    <row r="2" spans="1:14" s="2" customFormat="1" ht="15.75" x14ac:dyDescent="0.25">
      <c r="H2" s="54"/>
    </row>
    <row r="3" spans="1:14" s="2" customFormat="1" ht="15.75" x14ac:dyDescent="0.25">
      <c r="C3" s="2" t="s">
        <v>62</v>
      </c>
      <c r="D3" s="189" t="s">
        <v>157</v>
      </c>
      <c r="E3" s="189"/>
      <c r="F3" s="189"/>
      <c r="G3" s="189"/>
      <c r="H3" s="190"/>
      <c r="I3" s="189"/>
      <c r="J3" s="189"/>
    </row>
    <row r="4" spans="1:14" s="2" customFormat="1" ht="15.75" x14ac:dyDescent="0.25">
      <c r="A4" s="78" t="s">
        <v>85</v>
      </c>
      <c r="B4" s="79"/>
      <c r="H4" s="54"/>
    </row>
    <row r="5" spans="1:14" s="2" customFormat="1" ht="15.75" x14ac:dyDescent="0.25">
      <c r="A5" s="80" t="s">
        <v>86</v>
      </c>
      <c r="B5" s="81"/>
      <c r="H5" s="54"/>
    </row>
    <row r="6" spans="1:14" s="2" customFormat="1" ht="15.75" x14ac:dyDescent="0.25">
      <c r="A6" s="80" t="s">
        <v>87</v>
      </c>
      <c r="B6" s="81"/>
      <c r="C6" s="2" t="s">
        <v>67</v>
      </c>
      <c r="G6" s="54"/>
      <c r="H6" s="54"/>
    </row>
    <row r="7" spans="1:14" s="2" customFormat="1" ht="15.75" x14ac:dyDescent="0.25">
      <c r="A7" s="80" t="s">
        <v>89</v>
      </c>
      <c r="B7" s="81"/>
      <c r="D7" s="90"/>
      <c r="E7" s="90"/>
      <c r="F7" s="90"/>
      <c r="G7" s="5"/>
      <c r="H7" s="54"/>
    </row>
    <row r="8" spans="1:14" s="2" customFormat="1" ht="15.75" x14ac:dyDescent="0.25">
      <c r="A8" s="80" t="s">
        <v>88</v>
      </c>
      <c r="B8" s="81"/>
      <c r="D8" s="90"/>
      <c r="E8" s="90"/>
      <c r="F8" s="90"/>
      <c r="G8" s="5"/>
      <c r="H8" s="54"/>
    </row>
    <row r="9" spans="1:14" s="2" customFormat="1" ht="15.75" x14ac:dyDescent="0.25">
      <c r="A9" s="80" t="s">
        <v>136</v>
      </c>
      <c r="B9" s="81"/>
      <c r="D9" s="90"/>
      <c r="E9" s="90"/>
      <c r="F9" s="90"/>
      <c r="G9" s="5"/>
      <c r="H9" s="54"/>
    </row>
    <row r="10" spans="1:14" s="2" customFormat="1" ht="15.75" x14ac:dyDescent="0.25">
      <c r="A10" s="80" t="s">
        <v>137</v>
      </c>
      <c r="B10" s="81"/>
      <c r="D10" s="90"/>
      <c r="E10" s="90"/>
      <c r="F10" s="90"/>
      <c r="G10" s="5"/>
      <c r="H10" s="54"/>
    </row>
    <row r="11" spans="1:14" s="2" customFormat="1" ht="15.75" x14ac:dyDescent="0.25">
      <c r="A11" s="82" t="s">
        <v>138</v>
      </c>
      <c r="B11" s="83"/>
      <c r="D11" s="90"/>
      <c r="E11" s="90"/>
      <c r="F11" s="90"/>
      <c r="G11" s="5"/>
      <c r="H11" s="54"/>
    </row>
    <row r="12" spans="1:14" s="2" customFormat="1" ht="16.5" thickBot="1" x14ac:dyDescent="0.3">
      <c r="G12" s="187"/>
      <c r="H12" s="54"/>
    </row>
    <row r="13" spans="1:14" s="33" customFormat="1" ht="21" thickBot="1" x14ac:dyDescent="0.35">
      <c r="B13" s="2"/>
      <c r="C13" s="2"/>
      <c r="D13" s="7" t="s">
        <v>75</v>
      </c>
      <c r="E13" s="7"/>
      <c r="F13" s="7"/>
      <c r="G13" s="188">
        <f>SUM(G6:G12)</f>
        <v>0</v>
      </c>
      <c r="H13" s="54"/>
      <c r="I13" s="189" t="s">
        <v>158</v>
      </c>
      <c r="J13" s="189"/>
      <c r="K13" s="189"/>
      <c r="L13" s="189"/>
      <c r="M13" s="63"/>
      <c r="N13" s="2"/>
    </row>
    <row r="14" spans="1:14" s="2" customFormat="1" ht="15.75" x14ac:dyDescent="0.25">
      <c r="G14" s="54"/>
      <c r="H14" s="54"/>
    </row>
    <row r="15" spans="1:14" s="2" customFormat="1" ht="15.75" x14ac:dyDescent="0.25">
      <c r="C15" s="2" t="s">
        <v>68</v>
      </c>
      <c r="G15" s="54"/>
      <c r="H15" s="54"/>
    </row>
    <row r="16" spans="1:14" s="2" customFormat="1" ht="15.75" x14ac:dyDescent="0.25">
      <c r="D16" s="90"/>
      <c r="E16" s="90"/>
      <c r="F16" s="90"/>
      <c r="G16" s="191"/>
      <c r="H16" s="191"/>
      <c r="I16" s="90"/>
      <c r="J16" s="90"/>
    </row>
    <row r="17" spans="1:29" s="2" customFormat="1" ht="15.75" x14ac:dyDescent="0.25">
      <c r="D17" s="90"/>
      <c r="E17" s="90"/>
      <c r="F17" s="90"/>
      <c r="G17" s="191"/>
      <c r="H17" s="191"/>
      <c r="I17" s="90"/>
      <c r="J17" s="90"/>
      <c r="L17" s="54"/>
    </row>
    <row r="18" spans="1:29" s="2" customFormat="1" ht="15.75" x14ac:dyDescent="0.25">
      <c r="D18" s="90"/>
      <c r="E18" s="90"/>
      <c r="F18" s="90"/>
      <c r="G18" s="191"/>
      <c r="H18" s="191"/>
      <c r="I18" s="90"/>
      <c r="J18" s="90"/>
    </row>
    <row r="19" spans="1:29" s="33" customFormat="1" ht="20.25" x14ac:dyDescent="0.3">
      <c r="B19" s="2"/>
      <c r="C19" s="2"/>
      <c r="D19" s="90"/>
      <c r="E19" s="90"/>
      <c r="F19" s="90"/>
      <c r="G19" s="191"/>
      <c r="H19" s="191"/>
      <c r="I19" s="90"/>
      <c r="J19" s="90"/>
      <c r="K19" s="2"/>
      <c r="L19" s="2"/>
      <c r="M19" s="2"/>
      <c r="N19" s="2"/>
    </row>
    <row r="20" spans="1:29" s="33" customFormat="1" ht="20.25" x14ac:dyDescent="0.3">
      <c r="B20" s="2"/>
      <c r="C20" s="2"/>
      <c r="D20" s="90" t="s">
        <v>76</v>
      </c>
      <c r="E20" s="90"/>
      <c r="F20" s="90"/>
      <c r="G20" s="191"/>
      <c r="H20" s="191"/>
      <c r="I20" s="90"/>
      <c r="J20" s="109"/>
      <c r="K20" s="2"/>
      <c r="L20" s="2"/>
      <c r="M20" s="2"/>
      <c r="N20" s="2"/>
    </row>
    <row r="21" spans="1:29" s="2" customFormat="1" ht="15.75" x14ac:dyDescent="0.25">
      <c r="H21" s="54"/>
    </row>
    <row r="22" spans="1:29" s="2" customFormat="1" ht="15.75" x14ac:dyDescent="0.25">
      <c r="D22" s="192"/>
      <c r="E22" s="192"/>
      <c r="F22" s="192"/>
      <c r="G22" s="192"/>
      <c r="H22" s="193"/>
      <c r="I22" s="192"/>
      <c r="J22" s="194"/>
    </row>
    <row r="23" spans="1:29" s="2" customFormat="1" ht="15.75" x14ac:dyDescent="0.25">
      <c r="H23" s="54"/>
    </row>
    <row r="24" spans="1:29" s="2" customFormat="1" ht="15.75" x14ac:dyDescent="0.25">
      <c r="H24" s="54"/>
    </row>
    <row r="25" spans="1:29" s="2" customFormat="1" ht="15.75" x14ac:dyDescent="0.25">
      <c r="H25" s="54"/>
    </row>
    <row r="26" spans="1:29" s="2" customFormat="1" ht="15.75" x14ac:dyDescent="0.25">
      <c r="H26" s="54"/>
      <c r="K26" s="54"/>
    </row>
    <row r="27" spans="1:29" s="2" customFormat="1" ht="15.75" x14ac:dyDescent="0.25">
      <c r="H27" s="54"/>
    </row>
    <row r="28" spans="1:29" s="2" customFormat="1" ht="15.75" x14ac:dyDescent="0.25">
      <c r="H28" s="54"/>
    </row>
    <row r="29" spans="1:29" s="2" customFormat="1" ht="15.75" customHeight="1" x14ac:dyDescent="0.25">
      <c r="A29" s="3" t="s">
        <v>0</v>
      </c>
      <c r="B29" s="94" t="s">
        <v>1</v>
      </c>
      <c r="C29" s="124"/>
      <c r="D29" s="3">
        <v>1400</v>
      </c>
      <c r="E29" s="3">
        <v>1900</v>
      </c>
      <c r="F29" s="3">
        <v>1920</v>
      </c>
      <c r="G29" s="100">
        <v>2050</v>
      </c>
      <c r="H29" s="3">
        <v>20011</v>
      </c>
      <c r="I29" s="3">
        <v>2600</v>
      </c>
      <c r="J29" s="3">
        <v>2700</v>
      </c>
      <c r="K29" s="3">
        <v>2710</v>
      </c>
      <c r="L29" s="3">
        <v>2740</v>
      </c>
      <c r="M29" s="3">
        <v>2770</v>
      </c>
      <c r="N29" s="195" t="s">
        <v>131</v>
      </c>
      <c r="O29" s="3">
        <v>2780</v>
      </c>
      <c r="P29" s="3">
        <v>2940</v>
      </c>
      <c r="Q29" s="3">
        <v>3000</v>
      </c>
      <c r="R29" s="3">
        <v>4000</v>
      </c>
      <c r="S29" s="3">
        <v>5000</v>
      </c>
      <c r="T29" s="3">
        <v>5050</v>
      </c>
      <c r="U29" s="3">
        <v>5110</v>
      </c>
      <c r="V29" s="3">
        <v>5400</v>
      </c>
      <c r="W29" s="3">
        <v>6300</v>
      </c>
      <c r="X29" s="3">
        <v>6304</v>
      </c>
      <c r="Y29" s="3">
        <v>6800</v>
      </c>
      <c r="Z29" s="3">
        <v>6900</v>
      </c>
      <c r="AA29" s="3">
        <v>7300</v>
      </c>
      <c r="AB29" s="3">
        <v>7780</v>
      </c>
      <c r="AC29" s="3" t="s">
        <v>110</v>
      </c>
    </row>
    <row r="30" spans="1:29" s="2" customFormat="1" ht="15.75" customHeight="1" x14ac:dyDescent="0.25">
      <c r="A30" s="47"/>
      <c r="B30" s="95"/>
      <c r="C30" s="125"/>
      <c r="D30" s="101" t="s">
        <v>94</v>
      </c>
      <c r="E30" s="101" t="s">
        <v>2</v>
      </c>
      <c r="F30" s="101" t="s">
        <v>96</v>
      </c>
      <c r="G30" s="102" t="s">
        <v>99</v>
      </c>
      <c r="H30" s="101" t="s">
        <v>101</v>
      </c>
      <c r="I30" s="101" t="s">
        <v>104</v>
      </c>
      <c r="J30" s="101" t="s">
        <v>105</v>
      </c>
      <c r="K30" s="101" t="s">
        <v>107</v>
      </c>
      <c r="L30" s="101" t="s">
        <v>108</v>
      </c>
      <c r="M30" s="101" t="s">
        <v>111</v>
      </c>
      <c r="N30" s="167"/>
      <c r="O30" s="101" t="s">
        <v>130</v>
      </c>
      <c r="P30" s="101" t="s">
        <v>114</v>
      </c>
      <c r="Q30" s="101" t="s">
        <v>115</v>
      </c>
      <c r="R30" s="101" t="s">
        <v>7</v>
      </c>
      <c r="S30" s="101" t="s">
        <v>8</v>
      </c>
      <c r="T30" s="101" t="s">
        <v>117</v>
      </c>
      <c r="U30" s="101" t="s">
        <v>119</v>
      </c>
      <c r="V30" s="101" t="s">
        <v>122</v>
      </c>
      <c r="W30" s="101" t="s">
        <v>11</v>
      </c>
      <c r="X30" s="101" t="s">
        <v>12</v>
      </c>
      <c r="Y30" s="101" t="s">
        <v>124</v>
      </c>
      <c r="Z30" s="101" t="s">
        <v>31</v>
      </c>
      <c r="AA30" s="101" t="s">
        <v>126</v>
      </c>
      <c r="AB30" s="101" t="s">
        <v>128</v>
      </c>
      <c r="AC30" s="101"/>
    </row>
    <row r="31" spans="1:29" s="2" customFormat="1" ht="15.75" x14ac:dyDescent="0.25">
      <c r="A31" s="47"/>
      <c r="B31" s="95"/>
      <c r="C31" s="125"/>
      <c r="D31" s="101" t="s">
        <v>95</v>
      </c>
      <c r="E31" s="101"/>
      <c r="F31" s="101" t="s">
        <v>97</v>
      </c>
      <c r="G31" s="102" t="s">
        <v>100</v>
      </c>
      <c r="H31" s="101" t="s">
        <v>103</v>
      </c>
      <c r="I31" s="101" t="s">
        <v>98</v>
      </c>
      <c r="J31" s="101" t="s">
        <v>106</v>
      </c>
      <c r="K31" s="101" t="s">
        <v>106</v>
      </c>
      <c r="L31" s="101" t="s">
        <v>109</v>
      </c>
      <c r="M31" s="101" t="s">
        <v>112</v>
      </c>
      <c r="N31" s="167"/>
      <c r="O31" s="101" t="s">
        <v>112</v>
      </c>
      <c r="P31" s="101" t="s">
        <v>55</v>
      </c>
      <c r="Q31" s="101" t="s">
        <v>116</v>
      </c>
      <c r="R31" s="101"/>
      <c r="S31" s="101"/>
      <c r="T31" s="101" t="s">
        <v>118</v>
      </c>
      <c r="U31" s="101" t="s">
        <v>120</v>
      </c>
      <c r="V31" s="101" t="s">
        <v>123</v>
      </c>
      <c r="W31" s="101"/>
      <c r="X31" s="101"/>
      <c r="Y31" s="101" t="s">
        <v>125</v>
      </c>
      <c r="Z31" s="101"/>
      <c r="AA31" s="101" t="s">
        <v>127</v>
      </c>
      <c r="AB31" s="101" t="s">
        <v>129</v>
      </c>
      <c r="AC31" s="101"/>
    </row>
    <row r="32" spans="1:29" s="2" customFormat="1" ht="15.75" x14ac:dyDescent="0.25">
      <c r="A32" s="46"/>
      <c r="B32" s="96"/>
      <c r="C32" s="99"/>
      <c r="D32" s="103"/>
      <c r="E32" s="103"/>
      <c r="F32" s="103"/>
      <c r="G32" s="104"/>
      <c r="H32" s="103" t="s">
        <v>102</v>
      </c>
      <c r="I32" s="103"/>
      <c r="J32" s="103"/>
      <c r="K32" s="103"/>
      <c r="L32" s="103" t="s">
        <v>106</v>
      </c>
      <c r="M32" s="103" t="s">
        <v>113</v>
      </c>
      <c r="N32" s="168"/>
      <c r="O32" s="103" t="s">
        <v>113</v>
      </c>
      <c r="P32" s="103"/>
      <c r="Q32" s="103" t="s">
        <v>26</v>
      </c>
      <c r="R32" s="103"/>
      <c r="S32" s="103"/>
      <c r="T32" s="103"/>
      <c r="U32" s="103" t="s">
        <v>121</v>
      </c>
      <c r="V32" s="103"/>
      <c r="W32" s="103"/>
      <c r="X32" s="103"/>
      <c r="Y32" s="103"/>
      <c r="Z32" s="103"/>
      <c r="AA32" s="103"/>
      <c r="AB32" s="103" t="s">
        <v>127</v>
      </c>
      <c r="AC32" s="103"/>
    </row>
    <row r="33" spans="1:29" s="2" customFormat="1" ht="15.75" x14ac:dyDescent="0.25">
      <c r="A33" s="105">
        <v>38687</v>
      </c>
      <c r="B33" s="26" t="s">
        <v>5</v>
      </c>
      <c r="C33" s="106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5">
        <v>1</v>
      </c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>
        <f>SUM(D33:AB33)-N33</f>
        <v>0</v>
      </c>
    </row>
    <row r="34" spans="1:29" s="2" customFormat="1" ht="15.75" x14ac:dyDescent="0.25">
      <c r="A34" s="15">
        <v>40149</v>
      </c>
      <c r="B34" s="29"/>
      <c r="C34" s="90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14">
        <v>2</v>
      </c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>
        <f t="shared" ref="AC34:AC57" si="0">SUM(D34:AB34)-N34</f>
        <v>0</v>
      </c>
    </row>
    <row r="35" spans="1:29" s="2" customFormat="1" ht="15.75" x14ac:dyDescent="0.25">
      <c r="A35" s="20" t="s">
        <v>33</v>
      </c>
      <c r="B35" s="29"/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14">
        <v>3</v>
      </c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>
        <f t="shared" si="0"/>
        <v>0</v>
      </c>
    </row>
    <row r="36" spans="1:29" s="2" customFormat="1" ht="15.75" x14ac:dyDescent="0.25">
      <c r="A36" s="20">
        <v>43801</v>
      </c>
      <c r="B36" s="29"/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14">
        <v>4</v>
      </c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>
        <f t="shared" si="0"/>
        <v>0</v>
      </c>
    </row>
    <row r="37" spans="1:29" s="2" customFormat="1" ht="15.75" x14ac:dyDescent="0.25">
      <c r="A37" s="21">
        <v>40152</v>
      </c>
      <c r="B37" s="97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14">
        <v>5</v>
      </c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>
        <f t="shared" si="0"/>
        <v>0</v>
      </c>
    </row>
    <row r="38" spans="1:29" s="2" customFormat="1" ht="15.75" x14ac:dyDescent="0.25">
      <c r="A38" s="15">
        <v>40162</v>
      </c>
      <c r="B38" s="2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14">
        <v>6</v>
      </c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>
        <f t="shared" si="0"/>
        <v>0</v>
      </c>
    </row>
    <row r="39" spans="1:29" s="2" customFormat="1" ht="15.75" x14ac:dyDescent="0.25">
      <c r="A39" s="15">
        <v>40162</v>
      </c>
      <c r="B39" s="29"/>
      <c r="C39" s="90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14">
        <v>7</v>
      </c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>
        <f t="shared" si="0"/>
        <v>0</v>
      </c>
    </row>
    <row r="40" spans="1:29" s="2" customFormat="1" ht="15.75" x14ac:dyDescent="0.25">
      <c r="A40" s="15">
        <v>40164</v>
      </c>
      <c r="B40" s="29"/>
      <c r="C40" s="90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14">
        <v>8</v>
      </c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>
        <f t="shared" si="0"/>
        <v>0</v>
      </c>
    </row>
    <row r="41" spans="1:29" s="2" customFormat="1" ht="15.75" x14ac:dyDescent="0.25">
      <c r="A41" s="15" t="s">
        <v>29</v>
      </c>
      <c r="B41" s="29"/>
      <c r="C41" s="90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14">
        <v>9</v>
      </c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>
        <f t="shared" si="0"/>
        <v>0</v>
      </c>
    </row>
    <row r="42" spans="1:29" s="2" customFormat="1" ht="15.75" x14ac:dyDescent="0.25">
      <c r="A42" s="15">
        <v>40165</v>
      </c>
      <c r="B42" s="29"/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14">
        <v>10</v>
      </c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>
        <f t="shared" si="0"/>
        <v>0</v>
      </c>
    </row>
    <row r="43" spans="1:29" s="2" customFormat="1" ht="15.75" x14ac:dyDescent="0.25">
      <c r="A43" s="15">
        <v>40165</v>
      </c>
      <c r="B43" s="2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14">
        <v>11</v>
      </c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>
        <f t="shared" si="0"/>
        <v>0</v>
      </c>
    </row>
    <row r="44" spans="1:29" s="2" customFormat="1" ht="15.75" x14ac:dyDescent="0.25">
      <c r="A44" s="15">
        <v>40165</v>
      </c>
      <c r="B44" s="29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14">
        <v>12</v>
      </c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>
        <f t="shared" si="0"/>
        <v>0</v>
      </c>
    </row>
    <row r="45" spans="1:29" s="2" customFormat="1" ht="15.75" x14ac:dyDescent="0.25">
      <c r="A45" s="15">
        <v>40165</v>
      </c>
      <c r="B45" s="29"/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14">
        <v>13</v>
      </c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>
        <f t="shared" si="0"/>
        <v>0</v>
      </c>
    </row>
    <row r="46" spans="1:29" s="2" customFormat="1" ht="15.75" x14ac:dyDescent="0.25">
      <c r="A46" s="15">
        <v>40165</v>
      </c>
      <c r="B46" s="29"/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14">
        <v>14</v>
      </c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>
        <f t="shared" si="0"/>
        <v>0</v>
      </c>
    </row>
    <row r="47" spans="1:29" s="2" customFormat="1" ht="15.75" x14ac:dyDescent="0.25">
      <c r="A47" s="15">
        <v>40167</v>
      </c>
      <c r="B47" s="29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14">
        <v>15</v>
      </c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>
        <f t="shared" si="0"/>
        <v>0</v>
      </c>
    </row>
    <row r="48" spans="1:29" s="2" customFormat="1" ht="15.75" x14ac:dyDescent="0.25">
      <c r="A48" s="15">
        <v>40167</v>
      </c>
      <c r="B48" s="29"/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14">
        <v>16</v>
      </c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>
        <f t="shared" si="0"/>
        <v>0</v>
      </c>
    </row>
    <row r="49" spans="1:31" s="2" customFormat="1" ht="15.75" x14ac:dyDescent="0.25">
      <c r="A49" s="15">
        <v>40168</v>
      </c>
      <c r="B49" s="29"/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14">
        <v>17</v>
      </c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>
        <f t="shared" si="0"/>
        <v>0</v>
      </c>
      <c r="AE49" s="2">
        <f>AC49*0.15</f>
        <v>0</v>
      </c>
    </row>
    <row r="50" spans="1:31" s="2" customFormat="1" ht="15.75" x14ac:dyDescent="0.25">
      <c r="A50" s="55" t="s">
        <v>61</v>
      </c>
      <c r="B50" s="29"/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14">
        <v>18</v>
      </c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>
        <f t="shared" si="0"/>
        <v>0</v>
      </c>
    </row>
    <row r="51" spans="1:31" s="2" customFormat="1" ht="15.75" x14ac:dyDescent="0.25">
      <c r="A51" s="15">
        <v>40169</v>
      </c>
      <c r="B51" s="98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14">
        <v>19</v>
      </c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>
        <f t="shared" si="0"/>
        <v>0</v>
      </c>
    </row>
    <row r="52" spans="1:31" s="2" customFormat="1" ht="15.75" x14ac:dyDescent="0.25">
      <c r="A52" s="15" t="s">
        <v>32</v>
      </c>
      <c r="B52" s="98"/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14">
        <v>20</v>
      </c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>
        <f t="shared" si="0"/>
        <v>0</v>
      </c>
    </row>
    <row r="53" spans="1:31" s="2" customFormat="1" ht="15.75" x14ac:dyDescent="0.25">
      <c r="A53" s="15">
        <v>40178</v>
      </c>
      <c r="B53" s="98"/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14">
        <v>21</v>
      </c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>
        <f t="shared" si="0"/>
        <v>0</v>
      </c>
    </row>
    <row r="54" spans="1:31" s="2" customFormat="1" ht="15.75" x14ac:dyDescent="0.25">
      <c r="A54" s="15">
        <v>40178</v>
      </c>
      <c r="B54" s="98"/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14">
        <v>22</v>
      </c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>
        <f t="shared" si="0"/>
        <v>0</v>
      </c>
    </row>
    <row r="55" spans="1:31" s="2" customFormat="1" ht="15.75" x14ac:dyDescent="0.25">
      <c r="A55" s="15">
        <v>40178</v>
      </c>
      <c r="B55" s="98"/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14">
        <v>23</v>
      </c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>
        <f t="shared" si="0"/>
        <v>0</v>
      </c>
    </row>
    <row r="56" spans="1:31" s="2" customFormat="1" ht="15.75" x14ac:dyDescent="0.25">
      <c r="A56" s="107">
        <v>40178</v>
      </c>
      <c r="B56" s="108"/>
      <c r="C56" s="109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0">
        <v>24</v>
      </c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>
        <f t="shared" si="0"/>
        <v>0</v>
      </c>
    </row>
    <row r="57" spans="1:31" s="33" customFormat="1" ht="20.25" x14ac:dyDescent="0.3">
      <c r="A57" s="42"/>
      <c r="B57" s="8" t="s">
        <v>16</v>
      </c>
      <c r="C57" s="7"/>
      <c r="D57" s="48">
        <f>SUM(D33:D56)</f>
        <v>0</v>
      </c>
      <c r="E57" s="48">
        <f t="shared" ref="E57:L57" si="1">SUM(E33:E56)</f>
        <v>0</v>
      </c>
      <c r="F57" s="48">
        <f t="shared" si="1"/>
        <v>0</v>
      </c>
      <c r="G57" s="48">
        <f t="shared" si="1"/>
        <v>0</v>
      </c>
      <c r="H57" s="48">
        <f t="shared" si="1"/>
        <v>0</v>
      </c>
      <c r="I57" s="48">
        <f t="shared" si="1"/>
        <v>0</v>
      </c>
      <c r="J57" s="48">
        <f t="shared" si="1"/>
        <v>0</v>
      </c>
      <c r="K57" s="48">
        <f t="shared" si="1"/>
        <v>0</v>
      </c>
      <c r="L57" s="48">
        <f t="shared" si="1"/>
        <v>0</v>
      </c>
      <c r="M57" s="113">
        <f>SUM(M33:M56)</f>
        <v>0</v>
      </c>
      <c r="N57" s="75">
        <v>25</v>
      </c>
      <c r="O57" s="113">
        <f>SUM(O33:O56)</f>
        <v>0</v>
      </c>
      <c r="P57" s="113">
        <f t="shared" ref="P57:AA57" si="2">SUM(P33:P56)</f>
        <v>0</v>
      </c>
      <c r="Q57" s="113">
        <f t="shared" si="2"/>
        <v>0</v>
      </c>
      <c r="R57" s="113">
        <f t="shared" si="2"/>
        <v>0</v>
      </c>
      <c r="S57" s="113">
        <f t="shared" si="2"/>
        <v>0</v>
      </c>
      <c r="T57" s="113">
        <f t="shared" si="2"/>
        <v>0</v>
      </c>
      <c r="U57" s="113">
        <f t="shared" si="2"/>
        <v>0</v>
      </c>
      <c r="V57" s="113">
        <f t="shared" si="2"/>
        <v>0</v>
      </c>
      <c r="W57" s="113">
        <f t="shared" si="2"/>
        <v>0</v>
      </c>
      <c r="X57" s="113">
        <f t="shared" si="2"/>
        <v>0</v>
      </c>
      <c r="Y57" s="113">
        <f t="shared" si="2"/>
        <v>0</v>
      </c>
      <c r="Z57" s="113">
        <f t="shared" si="2"/>
        <v>0</v>
      </c>
      <c r="AA57" s="113">
        <f t="shared" si="2"/>
        <v>0</v>
      </c>
      <c r="AB57" s="48">
        <f>SUM(AB33:AB56)</f>
        <v>0</v>
      </c>
      <c r="AC57" s="111">
        <f t="shared" si="0"/>
        <v>0</v>
      </c>
    </row>
    <row r="58" spans="1:31" s="2" customFormat="1" ht="15.75" x14ac:dyDescent="0.25">
      <c r="H58" s="93"/>
    </row>
    <row r="59" spans="1:31" s="2" customFormat="1" ht="15.75" x14ac:dyDescent="0.25">
      <c r="A59" s="2" t="s">
        <v>56</v>
      </c>
      <c r="S59" s="2" t="s">
        <v>56</v>
      </c>
    </row>
    <row r="60" spans="1:31" s="2" customFormat="1" ht="15.75" x14ac:dyDescent="0.25">
      <c r="A60" s="76" t="s">
        <v>82</v>
      </c>
      <c r="B60" s="22" t="s">
        <v>84</v>
      </c>
      <c r="C60" s="23"/>
      <c r="D60" s="118" t="s">
        <v>133</v>
      </c>
      <c r="E60" s="119" t="s">
        <v>134</v>
      </c>
      <c r="F60" s="119" t="s">
        <v>3</v>
      </c>
      <c r="G60" s="120" t="s">
        <v>4</v>
      </c>
      <c r="J60" s="6"/>
      <c r="K60" s="6"/>
      <c r="L60" s="166"/>
      <c r="M60" s="166"/>
    </row>
    <row r="61" spans="1:31" s="2" customFormat="1" ht="15.75" x14ac:dyDescent="0.25">
      <c r="A61" s="77" t="s">
        <v>83</v>
      </c>
      <c r="B61" s="24"/>
      <c r="C61" s="10"/>
      <c r="D61" s="116" t="s">
        <v>132</v>
      </c>
      <c r="E61" s="114" t="s">
        <v>135</v>
      </c>
      <c r="F61" s="114"/>
      <c r="G61" s="117"/>
      <c r="J61" s="123"/>
      <c r="K61" s="123"/>
      <c r="L61" s="123"/>
      <c r="M61" s="123"/>
      <c r="S61" s="4" t="s">
        <v>39</v>
      </c>
      <c r="Y61" s="4" t="s">
        <v>43</v>
      </c>
    </row>
    <row r="62" spans="1:31" s="2" customFormat="1" ht="15.75" x14ac:dyDescent="0.25">
      <c r="A62" s="25">
        <v>1460</v>
      </c>
      <c r="B62" s="26" t="s">
        <v>9</v>
      </c>
      <c r="C62" s="27"/>
      <c r="D62" s="11">
        <f>D57</f>
        <v>0</v>
      </c>
      <c r="E62" s="11"/>
      <c r="F62" s="115"/>
      <c r="G62" s="121"/>
      <c r="J62" s="34"/>
      <c r="K62" s="34"/>
      <c r="L62" s="34"/>
      <c r="M62" s="34"/>
      <c r="S62" s="16"/>
      <c r="T62" s="16"/>
      <c r="U62" s="16"/>
      <c r="V62" s="16"/>
      <c r="W62" s="16"/>
    </row>
    <row r="63" spans="1:31" s="2" customFormat="1" ht="15.75" x14ac:dyDescent="0.25">
      <c r="A63" s="19">
        <v>1900</v>
      </c>
      <c r="B63" s="28" t="s">
        <v>2</v>
      </c>
      <c r="C63" s="17"/>
      <c r="D63" s="12">
        <f>E57</f>
        <v>0</v>
      </c>
      <c r="E63" s="12"/>
      <c r="F63" s="12"/>
      <c r="G63" s="122"/>
      <c r="J63" s="34"/>
      <c r="K63" s="34"/>
      <c r="L63" s="34"/>
      <c r="M63" s="34"/>
      <c r="S63" s="16" t="s">
        <v>38</v>
      </c>
      <c r="T63" s="16"/>
      <c r="U63" s="16"/>
      <c r="V63" s="16"/>
      <c r="W63" s="34">
        <f>-F71</f>
        <v>0</v>
      </c>
      <c r="Y63" s="35" t="s">
        <v>17</v>
      </c>
      <c r="Z63" s="16"/>
      <c r="AA63" s="16"/>
      <c r="AB63" s="16"/>
    </row>
    <row r="64" spans="1:31" s="2" customFormat="1" ht="15.75" x14ac:dyDescent="0.25">
      <c r="A64" s="19">
        <v>1920</v>
      </c>
      <c r="B64" s="29" t="s">
        <v>6</v>
      </c>
      <c r="C64" s="17"/>
      <c r="D64" s="12">
        <f>F57</f>
        <v>0</v>
      </c>
      <c r="E64" s="12"/>
      <c r="F64" s="12"/>
      <c r="G64" s="122"/>
      <c r="J64" s="34"/>
      <c r="K64" s="34"/>
      <c r="L64" s="34"/>
      <c r="M64" s="34"/>
      <c r="S64" s="16"/>
      <c r="T64" s="16"/>
      <c r="U64" s="16"/>
      <c r="V64" s="16"/>
      <c r="W64" s="16"/>
      <c r="Y64" s="16" t="s">
        <v>9</v>
      </c>
      <c r="Z64" s="16"/>
      <c r="AA64" s="16"/>
      <c r="AB64" s="16"/>
    </row>
    <row r="65" spans="1:28" s="2" customFormat="1" ht="15.75" x14ac:dyDescent="0.25">
      <c r="A65" s="19">
        <v>2050</v>
      </c>
      <c r="B65" s="29" t="s">
        <v>46</v>
      </c>
      <c r="C65" s="17"/>
      <c r="D65" s="12">
        <f>G57</f>
        <v>0</v>
      </c>
      <c r="E65" s="12"/>
      <c r="F65" s="12"/>
      <c r="G65" s="122"/>
      <c r="J65" s="34"/>
      <c r="K65" s="34"/>
      <c r="L65" s="34"/>
      <c r="M65" s="34"/>
      <c r="S65" s="35" t="s">
        <v>40</v>
      </c>
      <c r="T65" s="16"/>
      <c r="U65" s="16"/>
      <c r="V65" s="16"/>
      <c r="W65" s="16"/>
      <c r="Y65" s="16" t="s">
        <v>44</v>
      </c>
      <c r="Z65" s="16"/>
      <c r="AA65" s="16"/>
      <c r="AB65" s="16"/>
    </row>
    <row r="66" spans="1:28" s="2" customFormat="1" ht="15.75" x14ac:dyDescent="0.25">
      <c r="A66" s="19">
        <v>2600</v>
      </c>
      <c r="B66" s="29" t="s">
        <v>30</v>
      </c>
      <c r="C66" s="17"/>
      <c r="D66" s="12">
        <f>I57</f>
        <v>0</v>
      </c>
      <c r="E66" s="12"/>
      <c r="F66" s="12"/>
      <c r="G66" s="122"/>
      <c r="J66" s="34"/>
      <c r="K66" s="34"/>
      <c r="L66" s="34"/>
      <c r="M66" s="34"/>
      <c r="S66" s="16" t="s">
        <v>41</v>
      </c>
      <c r="T66" s="16"/>
      <c r="U66" s="16"/>
      <c r="V66" s="16"/>
      <c r="W66" s="34">
        <f>F72</f>
        <v>0</v>
      </c>
      <c r="Y66" s="34" t="s">
        <v>45</v>
      </c>
      <c r="Z66" s="16"/>
      <c r="AA66" s="16"/>
      <c r="AB66" s="16"/>
    </row>
    <row r="67" spans="1:28" s="2" customFormat="1" ht="15.75" x14ac:dyDescent="0.25">
      <c r="A67" s="19">
        <v>2740</v>
      </c>
      <c r="B67" s="29" t="s">
        <v>37</v>
      </c>
      <c r="C67" s="17"/>
      <c r="D67" s="12">
        <f>L57</f>
        <v>0</v>
      </c>
      <c r="E67" s="12"/>
      <c r="F67" s="12"/>
      <c r="G67" s="122"/>
      <c r="J67" s="34"/>
      <c r="K67" s="34"/>
      <c r="L67" s="34"/>
      <c r="M67" s="34"/>
      <c r="S67" s="16" t="s">
        <v>42</v>
      </c>
      <c r="T67" s="16"/>
      <c r="U67" s="16"/>
      <c r="V67" s="16"/>
      <c r="W67" s="34">
        <f>F73+F74+F75+F76</f>
        <v>0</v>
      </c>
      <c r="Y67" s="16"/>
      <c r="Z67" s="16"/>
      <c r="AA67" s="16"/>
      <c r="AB67" s="16"/>
    </row>
    <row r="68" spans="1:28" s="2" customFormat="1" ht="15.75" x14ac:dyDescent="0.25">
      <c r="A68" s="19">
        <v>2770</v>
      </c>
      <c r="B68" s="29" t="s">
        <v>34</v>
      </c>
      <c r="C68" s="17"/>
      <c r="D68" s="12">
        <f>M57</f>
        <v>0</v>
      </c>
      <c r="E68" s="12"/>
      <c r="F68" s="12"/>
      <c r="G68" s="122"/>
      <c r="J68" s="34"/>
      <c r="K68" s="34"/>
      <c r="L68" s="34"/>
      <c r="M68" s="34"/>
      <c r="S68" s="16" t="s">
        <v>11</v>
      </c>
      <c r="T68" s="16"/>
      <c r="U68" s="16"/>
      <c r="V68" s="16"/>
      <c r="W68" s="34">
        <f>F77</f>
        <v>0</v>
      </c>
      <c r="Y68" s="35" t="s">
        <v>18</v>
      </c>
      <c r="Z68" s="16"/>
      <c r="AA68" s="16"/>
      <c r="AB68" s="16"/>
    </row>
    <row r="69" spans="1:28" s="2" customFormat="1" ht="15.75" x14ac:dyDescent="0.25">
      <c r="A69" s="19">
        <v>2780</v>
      </c>
      <c r="B69" s="29" t="s">
        <v>35</v>
      </c>
      <c r="C69" s="17"/>
      <c r="D69" s="12">
        <f>O57</f>
        <v>0</v>
      </c>
      <c r="E69" s="12"/>
      <c r="F69" s="12"/>
      <c r="G69" s="122"/>
      <c r="J69" s="34"/>
      <c r="K69" s="34"/>
      <c r="L69" s="34"/>
      <c r="M69" s="34"/>
      <c r="S69" s="16" t="s">
        <v>12</v>
      </c>
      <c r="T69" s="16"/>
      <c r="U69" s="16"/>
      <c r="V69" s="16"/>
      <c r="W69" s="34">
        <f t="shared" ref="W69:W73" si="3">F78</f>
        <v>0</v>
      </c>
      <c r="Y69" s="16" t="s">
        <v>46</v>
      </c>
      <c r="Z69" s="16"/>
      <c r="AA69" s="16"/>
      <c r="AB69" s="16"/>
    </row>
    <row r="70" spans="1:28" s="2" customFormat="1" ht="15.75" x14ac:dyDescent="0.25">
      <c r="A70" s="19">
        <v>2940</v>
      </c>
      <c r="B70" s="29" t="s">
        <v>77</v>
      </c>
      <c r="C70" s="17"/>
      <c r="D70" s="12">
        <f>P57</f>
        <v>0</v>
      </c>
      <c r="E70" s="12"/>
      <c r="F70" s="12"/>
      <c r="G70" s="122"/>
      <c r="J70" s="34"/>
      <c r="K70" s="34"/>
      <c r="L70" s="34"/>
      <c r="M70" s="34"/>
      <c r="S70" s="16" t="s">
        <v>13</v>
      </c>
      <c r="T70" s="16"/>
      <c r="U70" s="16"/>
      <c r="V70" s="16"/>
      <c r="W70" s="34">
        <f t="shared" si="3"/>
        <v>0</v>
      </c>
      <c r="Y70" s="16"/>
      <c r="Z70" s="16"/>
      <c r="AA70" s="16"/>
      <c r="AB70" s="16"/>
    </row>
    <row r="71" spans="1:28" s="2" customFormat="1" ht="15.75" x14ac:dyDescent="0.25">
      <c r="A71" s="19">
        <v>3000</v>
      </c>
      <c r="B71" s="29" t="s">
        <v>38</v>
      </c>
      <c r="C71" s="17"/>
      <c r="D71" s="12">
        <f>Q57</f>
        <v>0</v>
      </c>
      <c r="E71" s="12"/>
      <c r="F71" s="12"/>
      <c r="G71" s="12"/>
      <c r="J71" s="34"/>
      <c r="K71" s="34"/>
      <c r="L71" s="34"/>
      <c r="M71" s="34"/>
      <c r="S71" s="16" t="s">
        <v>15</v>
      </c>
      <c r="T71" s="16"/>
      <c r="U71" s="16"/>
      <c r="V71" s="16"/>
      <c r="W71" s="34">
        <f t="shared" si="3"/>
        <v>0</v>
      </c>
      <c r="Y71" s="35" t="s">
        <v>47</v>
      </c>
      <c r="Z71" s="16"/>
      <c r="AA71" s="16"/>
      <c r="AB71" s="16"/>
    </row>
    <row r="72" spans="1:28" s="2" customFormat="1" ht="15.75" x14ac:dyDescent="0.25">
      <c r="A72" s="19">
        <v>4000</v>
      </c>
      <c r="B72" s="29" t="s">
        <v>7</v>
      </c>
      <c r="C72" s="17"/>
      <c r="D72" s="12">
        <f>R57</f>
        <v>0</v>
      </c>
      <c r="E72" s="12"/>
      <c r="F72" s="12"/>
      <c r="G72" s="12"/>
      <c r="J72" s="34"/>
      <c r="K72" s="34"/>
      <c r="L72" s="34"/>
      <c r="M72" s="34"/>
      <c r="S72" s="16" t="s">
        <v>14</v>
      </c>
      <c r="T72" s="16"/>
      <c r="U72" s="16"/>
      <c r="V72" s="16"/>
      <c r="W72" s="34">
        <f t="shared" si="3"/>
        <v>0</v>
      </c>
      <c r="Y72" s="16" t="s">
        <v>48</v>
      </c>
      <c r="Z72" s="16"/>
      <c r="AA72" s="16"/>
      <c r="AB72" s="16"/>
    </row>
    <row r="73" spans="1:28" s="2" customFormat="1" ht="15.75" x14ac:dyDescent="0.25">
      <c r="A73" s="19">
        <v>5000</v>
      </c>
      <c r="B73" s="29" t="s">
        <v>8</v>
      </c>
      <c r="C73" s="17"/>
      <c r="D73" s="12">
        <f>S57</f>
        <v>0</v>
      </c>
      <c r="E73" s="12"/>
      <c r="F73" s="12"/>
      <c r="G73" s="12"/>
      <c r="J73" s="34"/>
      <c r="K73" s="34"/>
      <c r="L73" s="34"/>
      <c r="M73" s="34"/>
      <c r="S73" s="16" t="s">
        <v>24</v>
      </c>
      <c r="T73" s="16"/>
      <c r="U73" s="16"/>
      <c r="V73" s="16"/>
      <c r="W73" s="34">
        <f t="shared" si="3"/>
        <v>0</v>
      </c>
      <c r="Y73" s="16" t="s">
        <v>77</v>
      </c>
      <c r="Z73" s="16"/>
      <c r="AA73" s="16"/>
      <c r="AB73" s="16"/>
    </row>
    <row r="74" spans="1:28" s="2" customFormat="1" ht="15.75" x14ac:dyDescent="0.25">
      <c r="A74" s="19">
        <v>5050</v>
      </c>
      <c r="B74" s="29" t="s">
        <v>27</v>
      </c>
      <c r="C74" s="17"/>
      <c r="D74" s="12">
        <f>T57</f>
        <v>0</v>
      </c>
      <c r="E74" s="12"/>
      <c r="F74" s="12"/>
      <c r="G74" s="12"/>
      <c r="J74" s="34"/>
      <c r="K74" s="34"/>
      <c r="L74" s="34"/>
      <c r="M74" s="34"/>
      <c r="S74" s="16" t="s">
        <v>25</v>
      </c>
      <c r="T74" s="16"/>
      <c r="U74" s="16"/>
      <c r="V74" s="16"/>
      <c r="W74" s="36">
        <f>SUM(W66:W73)</f>
        <v>0</v>
      </c>
      <c r="Y74" s="16" t="s">
        <v>49</v>
      </c>
      <c r="Z74" s="16"/>
      <c r="AA74" s="16"/>
      <c r="AB74" s="16"/>
    </row>
    <row r="75" spans="1:28" s="2" customFormat="1" ht="15.75" x14ac:dyDescent="0.25">
      <c r="A75" s="19">
        <v>5110</v>
      </c>
      <c r="B75" s="29" t="s">
        <v>36</v>
      </c>
      <c r="C75" s="17"/>
      <c r="D75" s="12">
        <f>U57</f>
        <v>0</v>
      </c>
      <c r="E75" s="12"/>
      <c r="F75" s="12"/>
      <c r="G75" s="12"/>
      <c r="J75" s="34"/>
      <c r="K75" s="34"/>
      <c r="L75" s="34"/>
      <c r="M75" s="34"/>
      <c r="V75" s="16"/>
      <c r="W75" s="16"/>
      <c r="Y75" s="16"/>
      <c r="Z75" s="16"/>
      <c r="AA75" s="16"/>
      <c r="AB75" s="16"/>
    </row>
    <row r="76" spans="1:28" s="2" customFormat="1" ht="15.75" x14ac:dyDescent="0.25">
      <c r="A76" s="19">
        <v>5400</v>
      </c>
      <c r="B76" s="29" t="s">
        <v>28</v>
      </c>
      <c r="C76" s="17"/>
      <c r="D76" s="12">
        <f>V57</f>
        <v>0</v>
      </c>
      <c r="E76" s="12"/>
      <c r="F76" s="12"/>
      <c r="G76" s="12"/>
      <c r="J76" s="34"/>
      <c r="K76" s="34"/>
      <c r="L76" s="34"/>
      <c r="M76" s="34"/>
      <c r="S76" s="16" t="s">
        <v>3</v>
      </c>
      <c r="T76" s="16"/>
      <c r="U76" s="16"/>
      <c r="V76" s="16"/>
      <c r="W76" s="37">
        <f>W63-W74</f>
        <v>0</v>
      </c>
      <c r="Y76" s="16" t="s">
        <v>50</v>
      </c>
      <c r="Z76" s="16"/>
      <c r="AA76" s="16"/>
      <c r="AB76" s="16"/>
    </row>
    <row r="77" spans="1:28" s="2" customFormat="1" ht="15.75" x14ac:dyDescent="0.25">
      <c r="A77" s="19">
        <v>6300</v>
      </c>
      <c r="B77" s="29" t="s">
        <v>11</v>
      </c>
      <c r="C77" s="17"/>
      <c r="D77" s="12">
        <f>W57</f>
        <v>0</v>
      </c>
      <c r="E77" s="12"/>
      <c r="F77" s="12"/>
      <c r="G77" s="12"/>
      <c r="J77" s="34"/>
      <c r="K77" s="34"/>
      <c r="L77" s="34"/>
      <c r="M77" s="34"/>
      <c r="Q77" s="16"/>
      <c r="R77" s="16"/>
      <c r="S77" s="16"/>
      <c r="T77" s="16"/>
      <c r="U77" s="16"/>
      <c r="V77" s="16"/>
    </row>
    <row r="78" spans="1:28" s="2" customFormat="1" ht="15.75" x14ac:dyDescent="0.25">
      <c r="A78" s="19">
        <v>6304</v>
      </c>
      <c r="B78" s="29" t="s">
        <v>12</v>
      </c>
      <c r="C78" s="17"/>
      <c r="D78" s="12">
        <f>X57</f>
        <v>0</v>
      </c>
      <c r="E78" s="12"/>
      <c r="F78" s="12"/>
      <c r="G78" s="12"/>
      <c r="J78" s="34"/>
      <c r="K78" s="34"/>
      <c r="L78" s="34"/>
      <c r="M78" s="34"/>
    </row>
    <row r="79" spans="1:28" s="2" customFormat="1" ht="15.75" x14ac:dyDescent="0.25">
      <c r="A79" s="19">
        <v>6800</v>
      </c>
      <c r="B79" s="29" t="s">
        <v>13</v>
      </c>
      <c r="C79" s="17"/>
      <c r="D79" s="12">
        <f>Y57</f>
        <v>0</v>
      </c>
      <c r="E79" s="12"/>
      <c r="F79" s="12"/>
      <c r="G79" s="12"/>
      <c r="J79" s="34"/>
      <c r="K79" s="34"/>
      <c r="L79" s="34"/>
      <c r="M79" s="34"/>
    </row>
    <row r="80" spans="1:28" s="2" customFormat="1" ht="15.75" x14ac:dyDescent="0.25">
      <c r="A80" s="19">
        <v>6900</v>
      </c>
      <c r="B80" s="29" t="s">
        <v>31</v>
      </c>
      <c r="C80" s="17"/>
      <c r="D80" s="12">
        <f>Z57</f>
        <v>0</v>
      </c>
      <c r="E80" s="12"/>
      <c r="F80" s="12"/>
      <c r="G80" s="12"/>
      <c r="J80" s="34"/>
      <c r="K80" s="34"/>
      <c r="L80" s="34"/>
      <c r="M80" s="34"/>
      <c r="Q80" s="16"/>
      <c r="R80" s="16"/>
      <c r="S80" s="16"/>
      <c r="T80" s="16"/>
      <c r="U80" s="16"/>
      <c r="V80" s="34"/>
    </row>
    <row r="81" spans="1:33" s="2" customFormat="1" ht="15.75" x14ac:dyDescent="0.25">
      <c r="A81" s="19">
        <v>7300</v>
      </c>
      <c r="B81" s="29" t="s">
        <v>14</v>
      </c>
      <c r="C81" s="17"/>
      <c r="D81" s="12">
        <f>AA57</f>
        <v>0</v>
      </c>
      <c r="E81" s="12"/>
      <c r="F81" s="12"/>
      <c r="G81" s="12"/>
      <c r="J81" s="34"/>
      <c r="K81" s="34"/>
      <c r="L81" s="34"/>
      <c r="M81" s="34"/>
      <c r="V81" s="16"/>
    </row>
    <row r="82" spans="1:33" s="2" customFormat="1" ht="15.75" x14ac:dyDescent="0.25">
      <c r="A82" s="19">
        <v>7780</v>
      </c>
      <c r="B82" s="29" t="s">
        <v>24</v>
      </c>
      <c r="C82" s="17"/>
      <c r="D82" s="12">
        <f>AB57</f>
        <v>0</v>
      </c>
      <c r="E82" s="12"/>
      <c r="F82" s="12"/>
      <c r="G82" s="12"/>
      <c r="J82" s="34"/>
      <c r="K82" s="34"/>
      <c r="L82" s="34"/>
      <c r="M82" s="34"/>
      <c r="V82" s="38"/>
    </row>
    <row r="83" spans="1:33" s="16" customFormat="1" x14ac:dyDescent="0.25">
      <c r="A83" s="30">
        <v>8800</v>
      </c>
      <c r="B83" s="31" t="s">
        <v>3</v>
      </c>
      <c r="C83" s="32"/>
      <c r="D83" s="13"/>
      <c r="E83" s="13"/>
      <c r="F83" s="13"/>
      <c r="G83" s="13"/>
      <c r="J83" s="34"/>
      <c r="K83" s="34"/>
      <c r="L83" s="34"/>
      <c r="M83" s="34"/>
    </row>
    <row r="84" spans="1:33" s="16" customFormat="1" x14ac:dyDescent="0.25">
      <c r="A84" s="44"/>
      <c r="B84" s="45"/>
      <c r="C84" s="40"/>
      <c r="D84" s="41">
        <f>SUM(D62:D82)</f>
        <v>0</v>
      </c>
      <c r="E84" s="41">
        <f>SUM(E62:E83)</f>
        <v>0</v>
      </c>
      <c r="F84" s="41">
        <f>SUM(F62:F83)</f>
        <v>0</v>
      </c>
      <c r="G84" s="41">
        <f>SUM(G62:G83)</f>
        <v>0</v>
      </c>
      <c r="J84" s="34"/>
      <c r="K84" s="34"/>
      <c r="L84" s="34"/>
      <c r="M84" s="34"/>
    </row>
    <row r="85" spans="1:33" s="2" customFormat="1" ht="15.75" x14ac:dyDescent="0.25">
      <c r="J85" s="196"/>
      <c r="K85" s="34"/>
      <c r="L85" s="34"/>
      <c r="M85" s="34"/>
    </row>
    <row r="86" spans="1:33" s="2" customFormat="1" ht="15.75" x14ac:dyDescent="0.25">
      <c r="C86" s="16" t="s">
        <v>58</v>
      </c>
      <c r="D86" s="16" t="s">
        <v>51</v>
      </c>
      <c r="E86" s="16"/>
      <c r="G86" s="16"/>
      <c r="H86" s="54"/>
      <c r="J86" s="145"/>
    </row>
    <row r="87" spans="1:33" s="2" customFormat="1" ht="15.75" x14ac:dyDescent="0.25">
      <c r="C87" s="16"/>
      <c r="D87" s="16" t="s">
        <v>52</v>
      </c>
      <c r="E87" s="16"/>
      <c r="G87" s="16"/>
      <c r="H87" s="5"/>
      <c r="J87" s="197"/>
    </row>
    <row r="88" spans="1:33" s="2" customFormat="1" ht="15.75" x14ac:dyDescent="0.25">
      <c r="H88" s="54"/>
      <c r="J88" s="192"/>
    </row>
    <row r="89" spans="1:33" s="2" customFormat="1" ht="15.75" x14ac:dyDescent="0.25">
      <c r="C89" s="16" t="s">
        <v>59</v>
      </c>
      <c r="D89" s="200"/>
      <c r="E89" s="200"/>
      <c r="F89" s="189"/>
      <c r="G89" s="34">
        <f t="shared" ref="G89:G95" si="4">W67</f>
        <v>0</v>
      </c>
      <c r="H89" s="54"/>
    </row>
    <row r="90" spans="1:33" s="2" customFormat="1" ht="15.75" x14ac:dyDescent="0.25">
      <c r="D90" s="17"/>
      <c r="E90" s="90"/>
      <c r="F90" s="90"/>
      <c r="G90" s="36">
        <f t="shared" si="4"/>
        <v>0</v>
      </c>
      <c r="H90" s="54"/>
    </row>
    <row r="91" spans="1:33" s="16" customFormat="1" ht="15.75" x14ac:dyDescent="0.25">
      <c r="A91" s="2"/>
      <c r="B91" s="2"/>
      <c r="D91" s="17"/>
      <c r="E91" s="17"/>
      <c r="F91" s="17"/>
      <c r="G91" s="36">
        <f t="shared" si="4"/>
        <v>0</v>
      </c>
      <c r="H91" s="54"/>
      <c r="I91" s="2"/>
      <c r="J91" s="2"/>
      <c r="K91" s="2"/>
      <c r="N91" s="2"/>
    </row>
    <row r="92" spans="1:33" s="2" customFormat="1" ht="15.75" x14ac:dyDescent="0.25">
      <c r="A92" s="16"/>
      <c r="B92" s="16"/>
      <c r="D92" s="17"/>
      <c r="E92" s="90"/>
      <c r="F92" s="90"/>
      <c r="G92" s="36">
        <f t="shared" si="4"/>
        <v>0</v>
      </c>
      <c r="H92" s="34"/>
      <c r="I92" s="16"/>
      <c r="J92" s="16"/>
      <c r="K92" s="16"/>
      <c r="N92" s="16"/>
    </row>
    <row r="93" spans="1:33" s="2" customFormat="1" ht="15.75" x14ac:dyDescent="0.25">
      <c r="D93" s="17"/>
      <c r="E93" s="90"/>
      <c r="F93" s="90"/>
      <c r="G93" s="36">
        <f t="shared" si="4"/>
        <v>0</v>
      </c>
      <c r="H93" s="54"/>
      <c r="L93" s="16"/>
      <c r="M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33" s="2" customFormat="1" ht="16.5" customHeight="1" x14ac:dyDescent="0.25">
      <c r="D94" s="17"/>
      <c r="E94" s="90"/>
      <c r="F94" s="90"/>
      <c r="G94" s="36">
        <f t="shared" si="4"/>
        <v>0</v>
      </c>
      <c r="H94" s="54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33" ht="16.5" thickBot="1" x14ac:dyDescent="0.3">
      <c r="A95" s="2"/>
      <c r="B95" s="2"/>
      <c r="C95" s="2"/>
      <c r="D95" s="32"/>
      <c r="E95" s="109"/>
      <c r="F95" s="201"/>
      <c r="G95" s="198">
        <f t="shared" si="4"/>
        <v>0</v>
      </c>
      <c r="H95" s="54"/>
      <c r="I95" s="2"/>
      <c r="J95" s="16"/>
      <c r="K95" s="16"/>
      <c r="L95" s="18"/>
      <c r="M95" s="18"/>
      <c r="N95" s="16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3" s="33" customFormat="1" ht="21" thickBot="1" x14ac:dyDescent="0.35">
      <c r="A96" s="1"/>
      <c r="B96" s="1"/>
      <c r="C96" s="2"/>
      <c r="D96" s="7" t="s">
        <v>53</v>
      </c>
      <c r="E96" s="7"/>
      <c r="F96" s="7"/>
      <c r="G96" s="199">
        <f>SUM(G89:G95)</f>
        <v>0</v>
      </c>
      <c r="H96" s="65"/>
      <c r="I96" s="1"/>
      <c r="J96" s="18"/>
      <c r="K96" s="18"/>
      <c r="L96" s="16"/>
      <c r="M96" s="16"/>
      <c r="N96" s="18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33" ht="15.75" x14ac:dyDescent="0.25">
      <c r="A97" s="2"/>
      <c r="B97" s="2"/>
      <c r="C97" s="2"/>
      <c r="D97" s="2"/>
      <c r="E97" s="2"/>
      <c r="H97" s="54"/>
      <c r="I97" s="2"/>
      <c r="J97" s="16"/>
      <c r="K97" s="16"/>
      <c r="L97" s="18"/>
      <c r="M97" s="18"/>
      <c r="N97" s="16"/>
      <c r="O97" s="18"/>
      <c r="P97" s="18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spans="1:33" ht="15.75" x14ac:dyDescent="0.25">
      <c r="C98" s="2"/>
      <c r="D98" s="189" t="s">
        <v>159</v>
      </c>
      <c r="E98" s="189"/>
      <c r="F98" s="202"/>
      <c r="G98" s="202"/>
      <c r="H98" s="203"/>
      <c r="I98" s="202"/>
      <c r="J98" s="70"/>
      <c r="K98" s="18"/>
      <c r="L98" s="18"/>
      <c r="M98" s="67"/>
      <c r="N98" s="18"/>
      <c r="O98" s="18"/>
      <c r="P98" s="18"/>
      <c r="Q98" s="16"/>
      <c r="R98" s="16"/>
      <c r="S98" s="16"/>
      <c r="T98" s="16"/>
      <c r="U98" s="16"/>
      <c r="V98" s="39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 ht="15.75" x14ac:dyDescent="0.25">
      <c r="C99" s="2"/>
      <c r="D99" s="2"/>
      <c r="E99" s="2"/>
      <c r="J99" s="18"/>
      <c r="L99" s="18"/>
      <c r="M99" s="18"/>
      <c r="N99" s="18"/>
      <c r="O99" s="18"/>
      <c r="P99" s="18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spans="1:33" ht="15.75" x14ac:dyDescent="0.25">
      <c r="C100" s="2" t="s">
        <v>60</v>
      </c>
      <c r="D100" s="189" t="s">
        <v>161</v>
      </c>
      <c r="E100" s="189"/>
      <c r="F100" s="205"/>
      <c r="G100" s="189"/>
      <c r="H100" s="203"/>
      <c r="I100" s="204"/>
      <c r="J100" s="18"/>
      <c r="K100" s="18"/>
      <c r="L100" s="18"/>
      <c r="M100" s="18"/>
      <c r="N100" s="18"/>
      <c r="O100" s="18"/>
      <c r="P100" s="18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1:33" ht="15.75" x14ac:dyDescent="0.25">
      <c r="C101" s="2"/>
      <c r="D101" s="2"/>
      <c r="E101" s="2"/>
      <c r="F101" s="2"/>
      <c r="G101" s="2"/>
      <c r="H101" s="54"/>
      <c r="J101" s="18"/>
      <c r="K101" s="66"/>
      <c r="L101" s="18"/>
      <c r="M101" s="18"/>
      <c r="N101" s="18"/>
      <c r="O101" s="18"/>
      <c r="P101" s="18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 ht="15.75" x14ac:dyDescent="0.25">
      <c r="C102" s="2"/>
      <c r="D102" s="189" t="s">
        <v>81</v>
      </c>
      <c r="E102" s="189"/>
      <c r="F102" s="189"/>
      <c r="G102" s="189"/>
      <c r="H102" s="190"/>
      <c r="I102" s="71">
        <f>J87-G96</f>
        <v>0</v>
      </c>
      <c r="J102" s="18"/>
      <c r="K102" s="18"/>
      <c r="L102" s="18"/>
      <c r="M102" s="18"/>
      <c r="N102" s="18"/>
      <c r="O102" s="18"/>
      <c r="P102" s="18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1:33" ht="15.75" x14ac:dyDescent="0.25">
      <c r="C103" s="16"/>
      <c r="D103" s="16"/>
      <c r="E103" s="16"/>
      <c r="F103" s="16"/>
      <c r="G103" s="16"/>
      <c r="H103" s="54"/>
      <c r="I103" s="2"/>
      <c r="K103" s="18"/>
      <c r="L103" s="18"/>
      <c r="M103" s="18"/>
      <c r="N103" s="18"/>
      <c r="O103" s="18"/>
      <c r="P103" s="18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 ht="15.75" x14ac:dyDescent="0.25">
      <c r="C104" s="16"/>
      <c r="D104" s="200" t="s">
        <v>160</v>
      </c>
      <c r="E104" s="200"/>
      <c r="F104" s="200"/>
      <c r="G104" s="200"/>
      <c r="H104" s="206"/>
      <c r="I104" s="72">
        <f>J73+G96</f>
        <v>0</v>
      </c>
      <c r="J104" s="18"/>
      <c r="K104" s="18"/>
      <c r="L104" s="18"/>
      <c r="M104" s="18"/>
      <c r="N104" s="18"/>
      <c r="O104" s="18"/>
      <c r="P104" s="18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 ht="15.75" x14ac:dyDescent="0.25">
      <c r="H105" s="34"/>
      <c r="I105" s="16"/>
      <c r="J105" s="207"/>
      <c r="K105" s="18"/>
      <c r="N105" s="18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 ht="15.75" x14ac:dyDescent="0.25">
      <c r="J106" s="208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ht="15.75" x14ac:dyDescent="0.25"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ht="15.75" x14ac:dyDescent="0.25"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ht="15.75" x14ac:dyDescent="0.25"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1:33" ht="15.75" x14ac:dyDescent="0.25"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1:33" ht="15.75" x14ac:dyDescent="0.25"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</row>
    <row r="112" spans="1:33" ht="15.75" x14ac:dyDescent="0.25"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</row>
    <row r="113" spans="1:33" ht="15.75" x14ac:dyDescent="0.25"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</row>
    <row r="114" spans="1:33" ht="15.75" x14ac:dyDescent="0.25">
      <c r="L114" s="2"/>
      <c r="M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5.75" x14ac:dyDescent="0.25">
      <c r="C115" s="6" t="s">
        <v>78</v>
      </c>
      <c r="D115" s="2" t="s">
        <v>19</v>
      </c>
      <c r="E115" s="2"/>
      <c r="F115" s="2"/>
      <c r="G115" s="2"/>
      <c r="L115" s="2"/>
      <c r="M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5.75" x14ac:dyDescent="0.25">
      <c r="A116" s="2"/>
      <c r="B116" s="2"/>
      <c r="C116" s="6"/>
      <c r="D116" s="22"/>
      <c r="E116" s="23"/>
      <c r="F116" s="23"/>
      <c r="G116" s="68" t="s">
        <v>20</v>
      </c>
      <c r="H116" s="69" t="s">
        <v>21</v>
      </c>
      <c r="I116" s="126" t="s">
        <v>22</v>
      </c>
      <c r="J116" s="127"/>
      <c r="K116" s="2"/>
      <c r="L116" s="2"/>
      <c r="M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5.75" x14ac:dyDescent="0.25">
      <c r="A117" s="2"/>
      <c r="B117" s="2"/>
      <c r="C117" s="6"/>
      <c r="D117" s="87"/>
      <c r="E117" s="10"/>
      <c r="F117" s="10"/>
      <c r="G117" s="73"/>
      <c r="H117" s="75"/>
      <c r="I117" s="84" t="s">
        <v>90</v>
      </c>
      <c r="J117" s="74" t="s">
        <v>91</v>
      </c>
      <c r="K117" s="2"/>
      <c r="L117" s="2"/>
      <c r="M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5.75" x14ac:dyDescent="0.25">
      <c r="A118" s="2"/>
      <c r="B118" s="2"/>
      <c r="C118" s="6"/>
      <c r="D118" s="8" t="s">
        <v>10</v>
      </c>
      <c r="E118" s="7"/>
      <c r="F118" s="7"/>
      <c r="G118" s="48">
        <v>200000</v>
      </c>
      <c r="H118" s="48">
        <f>W63</f>
        <v>0</v>
      </c>
      <c r="I118" s="48"/>
      <c r="J118" s="88"/>
      <c r="K118" s="2"/>
      <c r="L118" s="2"/>
      <c r="M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5.75" x14ac:dyDescent="0.25">
      <c r="A119" s="2"/>
      <c r="B119" s="2"/>
      <c r="C119" s="6"/>
      <c r="D119" s="9"/>
      <c r="E119" s="2"/>
      <c r="F119" s="2"/>
      <c r="G119" s="49"/>
      <c r="H119" s="49"/>
      <c r="I119" s="49"/>
      <c r="J119" s="85"/>
      <c r="K119" s="2"/>
      <c r="L119" s="2"/>
      <c r="M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5.75" x14ac:dyDescent="0.25">
      <c r="A120" s="2"/>
      <c r="B120" s="2"/>
      <c r="C120" s="6"/>
      <c r="D120" s="9" t="s">
        <v>23</v>
      </c>
      <c r="E120" s="2"/>
      <c r="F120" s="2"/>
      <c r="G120" s="49">
        <v>113000</v>
      </c>
      <c r="H120" s="49">
        <f>W66</f>
        <v>0</v>
      </c>
      <c r="I120" s="49"/>
      <c r="J120" s="86"/>
      <c r="K120" s="2"/>
      <c r="L120" s="2"/>
      <c r="M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s="33" customFormat="1" ht="20.25" x14ac:dyDescent="0.3">
      <c r="A121" s="2"/>
      <c r="B121" s="2"/>
      <c r="C121" s="6"/>
      <c r="D121" s="8" t="s">
        <v>54</v>
      </c>
      <c r="E121" s="7"/>
      <c r="F121" s="52"/>
      <c r="G121" s="48">
        <f>G118-G120</f>
        <v>87000</v>
      </c>
      <c r="H121" s="48">
        <f>H118-H120</f>
        <v>0</v>
      </c>
      <c r="I121" s="48"/>
      <c r="J121" s="43"/>
      <c r="K121" s="2"/>
      <c r="L121" s="2"/>
      <c r="M121" s="2"/>
      <c r="N121" s="1"/>
      <c r="O121" s="2"/>
      <c r="P121" s="2"/>
      <c r="Q121" s="2"/>
      <c r="R121" s="2"/>
    </row>
    <row r="122" spans="1:33" ht="15.75" x14ac:dyDescent="0.25">
      <c r="A122" s="2"/>
      <c r="B122" s="2"/>
      <c r="C122" s="6"/>
      <c r="D122" s="9"/>
      <c r="E122" s="2"/>
      <c r="F122" s="2"/>
      <c r="G122" s="49"/>
      <c r="H122" s="49"/>
      <c r="I122" s="49"/>
      <c r="J122" s="85"/>
      <c r="K122" s="2"/>
      <c r="L122" s="2"/>
      <c r="M122" s="2"/>
      <c r="N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5.75" x14ac:dyDescent="0.25">
      <c r="A123" s="2"/>
      <c r="B123" s="2"/>
      <c r="C123" s="6"/>
      <c r="D123" s="9" t="s">
        <v>42</v>
      </c>
      <c r="E123" s="2"/>
      <c r="F123" s="2"/>
      <c r="G123" s="49">
        <v>36000</v>
      </c>
      <c r="H123" s="49">
        <f>W67</f>
        <v>0</v>
      </c>
      <c r="I123" s="49"/>
      <c r="J123" s="86"/>
      <c r="K123" s="2"/>
      <c r="L123" s="2"/>
      <c r="M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5.75" x14ac:dyDescent="0.25">
      <c r="A124" s="2"/>
      <c r="B124" s="2"/>
      <c r="C124" s="6"/>
      <c r="D124" s="89" t="s">
        <v>11</v>
      </c>
      <c r="E124" s="90"/>
      <c r="F124" s="90"/>
      <c r="G124" s="91">
        <v>10000</v>
      </c>
      <c r="H124" s="91">
        <f>W68</f>
        <v>0</v>
      </c>
      <c r="I124" s="91"/>
      <c r="J124" s="92"/>
      <c r="K124" s="2"/>
      <c r="L124" s="2"/>
      <c r="M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5.75" x14ac:dyDescent="0.25">
      <c r="A125" s="2"/>
      <c r="B125" s="2"/>
      <c r="C125" s="6"/>
      <c r="D125" s="89" t="s">
        <v>12</v>
      </c>
      <c r="E125" s="90"/>
      <c r="F125" s="90"/>
      <c r="G125" s="91">
        <v>3000</v>
      </c>
      <c r="H125" s="91">
        <f>W69</f>
        <v>0</v>
      </c>
      <c r="I125" s="91"/>
      <c r="J125" s="92"/>
      <c r="K125" s="2"/>
      <c r="L125" s="2"/>
      <c r="M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5.75" x14ac:dyDescent="0.25">
      <c r="A126" s="2"/>
      <c r="B126" s="2"/>
      <c r="C126" s="6"/>
      <c r="D126" s="89" t="s">
        <v>13</v>
      </c>
      <c r="E126" s="90"/>
      <c r="F126" s="90"/>
      <c r="G126" s="91">
        <v>6000</v>
      </c>
      <c r="H126" s="91">
        <f>W70</f>
        <v>0</v>
      </c>
      <c r="I126" s="91"/>
      <c r="J126" s="92"/>
      <c r="K126" s="2"/>
      <c r="L126" s="2"/>
      <c r="M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5.75" x14ac:dyDescent="0.25">
      <c r="A127" s="2"/>
      <c r="B127" s="2"/>
      <c r="C127" s="6"/>
      <c r="D127" s="89" t="s">
        <v>80</v>
      </c>
      <c r="E127" s="90"/>
      <c r="F127" s="90"/>
      <c r="G127" s="91">
        <v>1000</v>
      </c>
      <c r="H127" s="91">
        <f>W71</f>
        <v>0</v>
      </c>
      <c r="I127" s="91"/>
      <c r="J127" s="92"/>
      <c r="K127" s="2"/>
      <c r="L127" s="2"/>
      <c r="M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5.75" x14ac:dyDescent="0.25">
      <c r="A128" s="2"/>
      <c r="B128" s="2"/>
      <c r="C128" s="6"/>
      <c r="D128" s="89" t="s">
        <v>14</v>
      </c>
      <c r="E128" s="90"/>
      <c r="F128" s="90"/>
      <c r="G128" s="91">
        <v>14000</v>
      </c>
      <c r="H128" s="91">
        <f>W72</f>
        <v>0</v>
      </c>
      <c r="I128" s="91"/>
      <c r="J128" s="92"/>
      <c r="K128" s="2"/>
      <c r="L128" s="2"/>
      <c r="M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5.75" x14ac:dyDescent="0.25">
      <c r="A129" s="2"/>
      <c r="B129" s="2"/>
      <c r="C129" s="6"/>
      <c r="D129" s="9" t="s">
        <v>24</v>
      </c>
      <c r="E129" s="2"/>
      <c r="F129" s="2"/>
      <c r="G129" s="49">
        <v>5000</v>
      </c>
      <c r="H129" s="49">
        <f>W73</f>
        <v>0</v>
      </c>
      <c r="I129" s="49"/>
      <c r="J129" s="86"/>
      <c r="K129" s="2"/>
      <c r="L129" s="2"/>
      <c r="M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s="33" customFormat="1" ht="20.25" x14ac:dyDescent="0.3">
      <c r="A130" s="2"/>
      <c r="B130" s="2"/>
      <c r="C130" s="6"/>
      <c r="D130" s="8" t="s">
        <v>53</v>
      </c>
      <c r="E130" s="7"/>
      <c r="F130" s="52"/>
      <c r="G130" s="48">
        <f>SUM(G123:G129)</f>
        <v>75000</v>
      </c>
      <c r="H130" s="48">
        <f>SUM(H123:H129)</f>
        <v>0</v>
      </c>
      <c r="I130" s="48"/>
      <c r="J130" s="85"/>
      <c r="K130" s="2"/>
      <c r="L130" s="2"/>
      <c r="M130" s="2"/>
      <c r="N130" s="1"/>
      <c r="O130" s="2"/>
      <c r="P130" s="2"/>
      <c r="Q130" s="2"/>
      <c r="R130" s="2"/>
    </row>
    <row r="131" spans="1:33" ht="15.75" x14ac:dyDescent="0.25">
      <c r="A131" s="2"/>
      <c r="B131" s="2"/>
      <c r="C131" s="6"/>
      <c r="D131" s="9"/>
      <c r="E131" s="2"/>
      <c r="F131" s="2"/>
      <c r="G131" s="49"/>
      <c r="H131" s="49"/>
      <c r="I131" s="49"/>
      <c r="J131" s="85"/>
      <c r="K131" s="2"/>
      <c r="L131" s="2"/>
      <c r="M131" s="2"/>
      <c r="N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s="33" customFormat="1" ht="20.25" x14ac:dyDescent="0.3">
      <c r="A132" s="2"/>
      <c r="B132" s="2"/>
      <c r="C132" s="6"/>
      <c r="D132" s="50" t="s">
        <v>3</v>
      </c>
      <c r="E132" s="51"/>
      <c r="F132" s="53"/>
      <c r="G132" s="48">
        <f>G121-G130</f>
        <v>12000</v>
      </c>
      <c r="H132" s="48">
        <f>H121-H130</f>
        <v>0</v>
      </c>
      <c r="I132" s="48"/>
      <c r="J132" s="43"/>
      <c r="K132" s="2"/>
      <c r="L132" s="2"/>
      <c r="M132" s="2"/>
      <c r="N132" s="1"/>
      <c r="O132" s="2"/>
      <c r="P132" s="2"/>
      <c r="Q132" s="2"/>
      <c r="R132" s="2"/>
    </row>
    <row r="133" spans="1:33" ht="15.75" x14ac:dyDescent="0.25">
      <c r="A133" s="2"/>
      <c r="B133" s="2"/>
      <c r="C133" s="2"/>
      <c r="D133" s="2"/>
      <c r="E133" s="2"/>
      <c r="F133" s="2"/>
      <c r="G133" s="2"/>
      <c r="K133" s="2"/>
      <c r="L133" s="2"/>
      <c r="M133" s="2"/>
      <c r="N133" s="2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</row>
    <row r="134" spans="1:33" ht="15.75" x14ac:dyDescent="0.25">
      <c r="A134" s="6"/>
      <c r="B134" s="2"/>
      <c r="C134" s="2"/>
      <c r="E134" s="2"/>
      <c r="H134" s="54"/>
      <c r="I134" s="2"/>
      <c r="J134" s="2"/>
      <c r="K134" s="2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</row>
    <row r="135" spans="1:33" ht="15.75" x14ac:dyDescent="0.25">
      <c r="A135" s="6"/>
      <c r="B135" s="2"/>
      <c r="C135" s="2"/>
      <c r="E135" s="2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</row>
    <row r="136" spans="1:33" ht="15.75" x14ac:dyDescent="0.25">
      <c r="A136" s="6"/>
      <c r="B136" s="90"/>
      <c r="C136" s="90"/>
      <c r="D136" s="209"/>
      <c r="E136" s="90"/>
      <c r="F136" s="209"/>
      <c r="G136" s="209"/>
      <c r="H136" s="210"/>
      <c r="I136" s="209"/>
      <c r="J136" s="209"/>
      <c r="K136" s="209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</row>
    <row r="137" spans="1:33" ht="15.75" x14ac:dyDescent="0.25">
      <c r="A137" s="6"/>
      <c r="B137" s="90"/>
      <c r="C137" s="90"/>
      <c r="D137" s="209"/>
      <c r="E137" s="90"/>
      <c r="F137" s="209"/>
      <c r="G137" s="209"/>
      <c r="H137" s="210"/>
      <c r="I137" s="209"/>
      <c r="J137" s="209"/>
      <c r="K137" s="209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</row>
    <row r="138" spans="1:33" ht="15.75" x14ac:dyDescent="0.25">
      <c r="A138" s="6"/>
      <c r="B138" s="90"/>
      <c r="C138" s="90"/>
      <c r="D138" s="90"/>
      <c r="E138" s="90"/>
      <c r="F138" s="209"/>
      <c r="G138" s="209"/>
      <c r="H138" s="210"/>
      <c r="I138" s="209"/>
      <c r="J138" s="209"/>
      <c r="K138" s="209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</row>
    <row r="139" spans="1:33" ht="15.75" x14ac:dyDescent="0.25">
      <c r="A139" s="6"/>
      <c r="B139" s="90"/>
      <c r="C139" s="90"/>
      <c r="D139" s="90"/>
      <c r="E139" s="90"/>
      <c r="F139" s="209"/>
      <c r="G139" s="209"/>
      <c r="H139" s="210"/>
      <c r="I139" s="209"/>
      <c r="J139" s="209"/>
      <c r="K139" s="209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</row>
    <row r="140" spans="1:33" ht="15.75" x14ac:dyDescent="0.25">
      <c r="A140" s="6"/>
      <c r="B140" s="90"/>
      <c r="C140" s="90"/>
      <c r="D140" s="90"/>
      <c r="E140" s="90"/>
      <c r="F140" s="209"/>
      <c r="G140" s="209"/>
      <c r="H140" s="210"/>
      <c r="I140" s="209"/>
      <c r="J140" s="209"/>
      <c r="K140" s="209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</row>
    <row r="141" spans="1:33" ht="15.75" x14ac:dyDescent="0.25">
      <c r="A141" s="6"/>
      <c r="B141" s="90"/>
      <c r="C141" s="90"/>
      <c r="D141" s="90"/>
      <c r="E141" s="90"/>
      <c r="F141" s="209"/>
      <c r="G141" s="155"/>
      <c r="H141" s="210"/>
      <c r="I141" s="209"/>
      <c r="J141" s="209"/>
      <c r="K141" s="209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</row>
    <row r="142" spans="1:33" ht="15.75" x14ac:dyDescent="0.25">
      <c r="A142" s="6"/>
      <c r="B142" s="90"/>
      <c r="C142" s="90"/>
      <c r="D142" s="90"/>
      <c r="E142" s="90"/>
      <c r="F142" s="90"/>
      <c r="G142" s="155"/>
      <c r="H142" s="210"/>
      <c r="I142" s="209"/>
      <c r="J142" s="209"/>
      <c r="K142" s="209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</row>
    <row r="143" spans="1:33" s="2" customFormat="1" ht="15.75" x14ac:dyDescent="0.25">
      <c r="B143" s="90"/>
      <c r="C143" s="90"/>
      <c r="D143" s="90"/>
      <c r="E143" s="17"/>
      <c r="F143" s="17"/>
      <c r="G143" s="17"/>
      <c r="H143" s="191"/>
      <c r="I143" s="90"/>
      <c r="J143" s="90"/>
      <c r="K143" s="90"/>
      <c r="L143" s="16"/>
      <c r="M143" s="16"/>
      <c r="N143" s="1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</row>
    <row r="144" spans="1:33" s="2" customFormat="1" ht="15.75" x14ac:dyDescent="0.25">
      <c r="B144" s="90"/>
      <c r="C144" s="90"/>
      <c r="D144" s="90"/>
      <c r="E144" s="90"/>
      <c r="F144" s="17"/>
      <c r="G144" s="17"/>
      <c r="H144" s="211"/>
      <c r="I144" s="17"/>
      <c r="J144" s="17"/>
      <c r="K144" s="17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</row>
    <row r="145" spans="1:33" s="2" customFormat="1" ht="15.75" x14ac:dyDescent="0.25">
      <c r="B145" s="90"/>
      <c r="C145" s="90"/>
      <c r="D145" s="90"/>
      <c r="E145" s="17"/>
      <c r="F145" s="17"/>
      <c r="G145" s="17"/>
      <c r="H145" s="211"/>
      <c r="I145" s="17"/>
      <c r="J145" s="17"/>
      <c r="K145" s="17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</row>
    <row r="146" spans="1:33" ht="15.75" x14ac:dyDescent="0.25">
      <c r="A146" s="2"/>
      <c r="B146" s="90"/>
      <c r="C146" s="90"/>
      <c r="D146" s="17"/>
      <c r="E146" s="17"/>
      <c r="F146" s="90"/>
      <c r="G146" s="90"/>
      <c r="H146" s="211"/>
      <c r="I146" s="17"/>
      <c r="J146" s="17"/>
      <c r="K146" s="17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</row>
    <row r="147" spans="1:33" ht="15.75" x14ac:dyDescent="0.25">
      <c r="A147" s="2"/>
      <c r="B147" s="90"/>
      <c r="C147" s="90"/>
      <c r="D147" s="17"/>
      <c r="E147" s="17"/>
      <c r="F147" s="17"/>
      <c r="G147" s="212"/>
      <c r="H147" s="191"/>
      <c r="I147" s="90"/>
      <c r="J147" s="17"/>
      <c r="K147" s="17"/>
      <c r="L147" s="16"/>
      <c r="M147" s="16"/>
      <c r="N147" s="16"/>
      <c r="O147" s="16"/>
      <c r="P147" s="16"/>
    </row>
    <row r="148" spans="1:33" ht="15.75" x14ac:dyDescent="0.25">
      <c r="A148" s="2"/>
      <c r="B148" s="17"/>
      <c r="C148" s="209"/>
      <c r="D148" s="17"/>
      <c r="E148" s="17"/>
      <c r="F148" s="17"/>
      <c r="G148" s="212"/>
      <c r="H148" s="211"/>
      <c r="I148" s="17"/>
      <c r="J148" s="17"/>
      <c r="K148" s="17"/>
      <c r="L148" s="16"/>
      <c r="M148" s="16"/>
      <c r="N148" s="16"/>
      <c r="O148" s="16"/>
      <c r="P148" s="16"/>
    </row>
    <row r="149" spans="1:33" ht="15.75" x14ac:dyDescent="0.25">
      <c r="B149" s="17"/>
      <c r="C149" s="209"/>
      <c r="D149" s="17"/>
      <c r="E149" s="17"/>
      <c r="F149" s="17"/>
      <c r="G149" s="212"/>
      <c r="H149" s="211"/>
      <c r="I149" s="17"/>
      <c r="J149" s="17"/>
      <c r="K149" s="17"/>
      <c r="L149" s="16"/>
      <c r="M149" s="16"/>
      <c r="N149" s="16"/>
      <c r="O149" s="16"/>
      <c r="P149" s="16"/>
    </row>
    <row r="150" spans="1:33" ht="15.75" x14ac:dyDescent="0.25">
      <c r="D150" s="16"/>
      <c r="E150" s="16"/>
      <c r="F150" s="16"/>
      <c r="G150" s="16"/>
      <c r="H150" s="34"/>
      <c r="I150" s="16"/>
      <c r="J150" s="16"/>
      <c r="K150" s="16"/>
      <c r="L150" s="16"/>
      <c r="M150" s="16"/>
      <c r="N150" s="16"/>
      <c r="O150" s="16"/>
      <c r="P150" s="16"/>
    </row>
    <row r="151" spans="1:33" ht="15.75" x14ac:dyDescent="0.25">
      <c r="D151" s="16"/>
      <c r="E151" s="16"/>
      <c r="F151" s="16"/>
      <c r="G151" s="16"/>
      <c r="H151" s="34"/>
      <c r="I151" s="16"/>
      <c r="J151" s="16"/>
      <c r="K151" s="16"/>
      <c r="L151" s="16"/>
      <c r="M151" s="16"/>
      <c r="N151" s="16"/>
      <c r="O151" s="16"/>
      <c r="P151" s="16"/>
    </row>
    <row r="152" spans="1:33" ht="15.75" x14ac:dyDescent="0.25">
      <c r="D152" s="16"/>
      <c r="E152" s="16"/>
      <c r="F152" s="16"/>
      <c r="G152" s="16"/>
      <c r="H152" s="34"/>
      <c r="I152" s="16"/>
      <c r="J152" s="16"/>
      <c r="K152" s="16"/>
      <c r="L152" s="16"/>
      <c r="M152" s="16"/>
      <c r="N152" s="16"/>
      <c r="O152" s="16"/>
      <c r="P152" s="16"/>
    </row>
    <row r="153" spans="1:33" ht="15.75" x14ac:dyDescent="0.25">
      <c r="D153" s="16"/>
      <c r="E153" s="16"/>
      <c r="F153" s="16"/>
      <c r="G153" s="16"/>
      <c r="H153" s="34"/>
      <c r="I153" s="16"/>
      <c r="J153" s="16"/>
      <c r="K153" s="16"/>
      <c r="L153" s="16"/>
      <c r="M153" s="16"/>
      <c r="N153" s="16"/>
      <c r="O153" s="16"/>
      <c r="P153" s="16"/>
    </row>
    <row r="154" spans="1:33" ht="15.75" x14ac:dyDescent="0.25">
      <c r="D154" s="16"/>
      <c r="E154" s="16"/>
      <c r="F154" s="16"/>
      <c r="G154" s="16"/>
      <c r="H154" s="34"/>
      <c r="I154" s="16"/>
      <c r="J154" s="16"/>
      <c r="K154" s="16"/>
      <c r="L154" s="16"/>
      <c r="M154" s="16"/>
      <c r="N154" s="16"/>
      <c r="O154" s="16"/>
      <c r="P154" s="16"/>
    </row>
    <row r="155" spans="1:33" ht="15.75" x14ac:dyDescent="0.25">
      <c r="D155" s="16"/>
      <c r="E155" s="16"/>
      <c r="F155" s="16"/>
      <c r="G155" s="16"/>
      <c r="H155" s="34"/>
      <c r="I155" s="16"/>
      <c r="J155" s="16"/>
      <c r="K155" s="16"/>
      <c r="L155" s="16"/>
      <c r="M155" s="16"/>
      <c r="N155" s="16"/>
      <c r="O155" s="16"/>
      <c r="P155" s="16"/>
    </row>
    <row r="156" spans="1:33" ht="15.75" x14ac:dyDescent="0.25">
      <c r="D156" s="16"/>
      <c r="E156" s="16"/>
      <c r="F156" s="16"/>
      <c r="G156" s="16"/>
      <c r="H156" s="34"/>
      <c r="I156" s="16"/>
      <c r="J156" s="16"/>
      <c r="K156" s="16"/>
      <c r="L156" s="16"/>
      <c r="M156" s="16"/>
      <c r="N156" s="16"/>
      <c r="O156" s="16"/>
      <c r="P156" s="16"/>
    </row>
    <row r="157" spans="1:33" ht="15.75" x14ac:dyDescent="0.25">
      <c r="H157" s="34"/>
      <c r="I157" s="16"/>
      <c r="J157" s="16"/>
      <c r="K157" s="16"/>
      <c r="N157" s="16"/>
    </row>
  </sheetData>
  <mergeCells count="2">
    <mergeCell ref="L60:M60"/>
    <mergeCell ref="N29:N32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10.4</oddHeader>
    <oddFooter>&amp;CSide &amp;P av &amp;N</oddFooter>
  </headerFooter>
  <colBreaks count="2" manualBreakCount="2">
    <brk id="13" max="1048575" man="1"/>
    <brk id="4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3AE3-B473-4594-A7BD-1E97E8AACF4E}">
  <dimension ref="A1:O89"/>
  <sheetViews>
    <sheetView showGridLines="0" showZeros="0" topLeftCell="A19" workbookViewId="0">
      <selection activeCell="O36" sqref="O36"/>
    </sheetView>
  </sheetViews>
  <sheetFormatPr baseColWidth="10" defaultRowHeight="15.75" x14ac:dyDescent="0.25"/>
  <cols>
    <col min="1" max="1" width="4.7109375" style="129" customWidth="1"/>
    <col min="2" max="3" width="11.42578125" style="129"/>
    <col min="4" max="4" width="2.7109375" style="129" customWidth="1"/>
    <col min="5" max="5" width="11.7109375" style="129" bestFit="1" customWidth="1"/>
    <col min="6" max="6" width="11.85546875" style="129" bestFit="1" customWidth="1"/>
    <col min="7" max="7" width="2.7109375" style="129" customWidth="1"/>
    <col min="8" max="8" width="10.7109375" style="129" customWidth="1"/>
    <col min="9" max="16384" width="11.42578125" style="129"/>
  </cols>
  <sheetData>
    <row r="1" spans="1:14" x14ac:dyDescent="0.25">
      <c r="A1" s="128" t="s">
        <v>139</v>
      </c>
      <c r="D1" s="128"/>
    </row>
    <row r="3" spans="1:14" x14ac:dyDescent="0.25">
      <c r="A3" s="129" t="s">
        <v>62</v>
      </c>
      <c r="B3" s="169" t="s">
        <v>140</v>
      </c>
      <c r="C3" s="169"/>
      <c r="D3" s="169"/>
      <c r="E3" s="169"/>
      <c r="F3" s="169"/>
      <c r="G3" s="169"/>
      <c r="H3" s="169"/>
      <c r="I3" s="169"/>
    </row>
    <row r="4" spans="1:14" x14ac:dyDescent="0.25">
      <c r="E4" s="130"/>
      <c r="F4" s="131"/>
      <c r="G4" s="132"/>
      <c r="H4" s="133"/>
      <c r="I4" s="133"/>
    </row>
    <row r="5" spans="1:14" x14ac:dyDescent="0.25">
      <c r="B5" s="134"/>
      <c r="C5" s="134"/>
      <c r="D5" s="134"/>
      <c r="E5" s="130"/>
      <c r="F5" s="135"/>
      <c r="G5" s="136"/>
      <c r="H5" s="134"/>
      <c r="I5" s="134"/>
    </row>
    <row r="6" spans="1:14" x14ac:dyDescent="0.25">
      <c r="B6" s="134"/>
      <c r="C6" s="134"/>
      <c r="D6" s="134"/>
      <c r="E6" s="130"/>
      <c r="F6" s="135"/>
      <c r="G6" s="136"/>
      <c r="H6" s="134"/>
      <c r="I6" s="134"/>
      <c r="N6" s="136"/>
    </row>
    <row r="7" spans="1:14" x14ac:dyDescent="0.25">
      <c r="B7" s="134"/>
      <c r="C7" s="134"/>
      <c r="D7" s="134"/>
      <c r="E7" s="130"/>
      <c r="F7" s="137"/>
      <c r="I7" s="136"/>
    </row>
    <row r="8" spans="1:14" x14ac:dyDescent="0.25">
      <c r="B8" s="134"/>
      <c r="C8" s="134"/>
      <c r="D8" s="134"/>
      <c r="E8" s="130"/>
      <c r="F8" s="137"/>
      <c r="I8" s="136"/>
    </row>
    <row r="9" spans="1:14" x14ac:dyDescent="0.25">
      <c r="B9" s="134"/>
      <c r="C9" s="134"/>
      <c r="D9" s="134"/>
      <c r="E9" s="130"/>
      <c r="F9" s="137"/>
      <c r="I9" s="136"/>
    </row>
    <row r="10" spans="1:14" x14ac:dyDescent="0.25">
      <c r="B10" s="134"/>
      <c r="C10" s="134"/>
      <c r="D10" s="134"/>
      <c r="E10" s="130"/>
      <c r="F10" s="137"/>
    </row>
    <row r="11" spans="1:14" x14ac:dyDescent="0.25">
      <c r="B11" s="134"/>
      <c r="C11" s="134"/>
      <c r="D11" s="134"/>
      <c r="E11" s="130"/>
      <c r="F11" s="137"/>
    </row>
    <row r="12" spans="1:14" x14ac:dyDescent="0.25">
      <c r="B12" s="134"/>
      <c r="C12" s="134"/>
      <c r="D12" s="134"/>
      <c r="E12" s="130"/>
      <c r="F12" s="137"/>
    </row>
    <row r="13" spans="1:14" x14ac:dyDescent="0.25">
      <c r="B13" s="134"/>
      <c r="C13" s="134"/>
      <c r="D13" s="134"/>
      <c r="E13" s="130"/>
      <c r="F13" s="137"/>
    </row>
    <row r="14" spans="1:14" x14ac:dyDescent="0.25">
      <c r="B14" s="134"/>
      <c r="C14" s="134"/>
      <c r="D14" s="134"/>
      <c r="E14" s="130"/>
      <c r="F14" s="137"/>
    </row>
    <row r="15" spans="1:14" x14ac:dyDescent="0.25">
      <c r="B15" s="134"/>
      <c r="C15" s="134"/>
      <c r="D15" s="134"/>
      <c r="E15" s="130"/>
      <c r="F15" s="137"/>
    </row>
    <row r="16" spans="1:14" ht="16.5" thickBot="1" x14ac:dyDescent="0.3">
      <c r="B16" s="134"/>
      <c r="C16" s="134"/>
      <c r="D16" s="134"/>
      <c r="E16" s="138"/>
      <c r="F16" s="139"/>
      <c r="K16" s="136"/>
    </row>
    <row r="17" spans="1:10" s="142" customFormat="1" ht="21" thickBot="1" x14ac:dyDescent="0.35">
      <c r="A17" s="129"/>
      <c r="B17" s="129"/>
      <c r="C17" s="129"/>
      <c r="D17" s="129"/>
      <c r="E17" s="140">
        <f>SUM(E4:E16)</f>
        <v>0</v>
      </c>
      <c r="F17" s="141">
        <f>SUM(F4:F16)</f>
        <v>0</v>
      </c>
      <c r="G17" s="129"/>
      <c r="H17" s="129"/>
      <c r="I17" s="129"/>
    </row>
    <row r="18" spans="1:10" x14ac:dyDescent="0.25">
      <c r="E18" s="136"/>
    </row>
    <row r="20" spans="1:10" x14ac:dyDescent="0.25">
      <c r="A20" s="129" t="s">
        <v>67</v>
      </c>
      <c r="B20" s="129" t="s">
        <v>10</v>
      </c>
      <c r="F20" s="143">
        <f>F4</f>
        <v>0</v>
      </c>
    </row>
    <row r="21" spans="1:10" x14ac:dyDescent="0.25">
      <c r="B21" s="129" t="s">
        <v>41</v>
      </c>
      <c r="F21" s="136">
        <f>E4</f>
        <v>0</v>
      </c>
      <c r="G21" s="136"/>
    </row>
    <row r="22" spans="1:10" s="142" customFormat="1" ht="20.25" x14ac:dyDescent="0.3">
      <c r="A22" s="129"/>
      <c r="B22" s="129" t="s">
        <v>73</v>
      </c>
      <c r="C22" s="129"/>
      <c r="D22" s="129"/>
      <c r="E22" s="129"/>
      <c r="F22" s="144">
        <f>F20-F21</f>
        <v>0</v>
      </c>
      <c r="G22" s="136"/>
      <c r="H22" s="129"/>
      <c r="I22" s="129"/>
      <c r="J22" s="129"/>
    </row>
    <row r="23" spans="1:10" x14ac:dyDescent="0.25">
      <c r="F23" s="136"/>
      <c r="G23" s="136"/>
    </row>
    <row r="24" spans="1:10" x14ac:dyDescent="0.25">
      <c r="B24" s="129" t="s">
        <v>141</v>
      </c>
      <c r="F24" s="145"/>
      <c r="H24" s="146"/>
    </row>
    <row r="25" spans="1:10" x14ac:dyDescent="0.25">
      <c r="F25" s="38"/>
      <c r="G25" s="38"/>
    </row>
    <row r="26" spans="1:10" x14ac:dyDescent="0.25">
      <c r="A26" s="129" t="s">
        <v>68</v>
      </c>
      <c r="B26" s="129" t="s">
        <v>142</v>
      </c>
      <c r="H26" s="70"/>
    </row>
    <row r="27" spans="1:10" x14ac:dyDescent="0.25">
      <c r="F27" s="38"/>
      <c r="G27" s="38"/>
    </row>
    <row r="28" spans="1:10" x14ac:dyDescent="0.25">
      <c r="A28" s="129" t="s">
        <v>57</v>
      </c>
      <c r="B28" s="147" t="s">
        <v>143</v>
      </c>
      <c r="F28" s="38"/>
      <c r="G28" s="38"/>
    </row>
    <row r="29" spans="1:10" x14ac:dyDescent="0.25">
      <c r="F29" s="148">
        <f>E5</f>
        <v>0</v>
      </c>
      <c r="G29" s="38"/>
    </row>
    <row r="30" spans="1:10" x14ac:dyDescent="0.25">
      <c r="B30" s="134"/>
      <c r="C30" s="134"/>
      <c r="D30" s="134"/>
      <c r="E30" s="134"/>
      <c r="F30" s="149">
        <f t="shared" ref="F30:F38" si="0">E6</f>
        <v>0</v>
      </c>
      <c r="G30" s="38"/>
    </row>
    <row r="31" spans="1:10" x14ac:dyDescent="0.25">
      <c r="B31" s="134"/>
      <c r="C31" s="134"/>
      <c r="D31" s="134"/>
      <c r="E31" s="134"/>
      <c r="F31" s="149">
        <f t="shared" si="0"/>
        <v>0</v>
      </c>
    </row>
    <row r="32" spans="1:10" x14ac:dyDescent="0.25">
      <c r="B32" s="134"/>
      <c r="C32" s="134"/>
      <c r="D32" s="134"/>
      <c r="E32" s="134"/>
      <c r="F32" s="149">
        <f t="shared" si="0"/>
        <v>0</v>
      </c>
      <c r="G32" s="136"/>
    </row>
    <row r="33" spans="1:15" x14ac:dyDescent="0.25">
      <c r="B33" s="134"/>
      <c r="C33" s="134"/>
      <c r="D33" s="134"/>
      <c r="E33" s="134"/>
      <c r="F33" s="149">
        <f t="shared" si="0"/>
        <v>0</v>
      </c>
    </row>
    <row r="34" spans="1:15" x14ac:dyDescent="0.25">
      <c r="B34" s="134"/>
      <c r="C34" s="134"/>
      <c r="D34" s="134"/>
      <c r="E34" s="134"/>
      <c r="F34" s="149">
        <f t="shared" si="0"/>
        <v>0</v>
      </c>
    </row>
    <row r="35" spans="1:15" x14ac:dyDescent="0.25">
      <c r="B35" s="134"/>
      <c r="C35" s="134"/>
      <c r="D35" s="134"/>
      <c r="E35" s="134"/>
      <c r="F35" s="149">
        <f t="shared" si="0"/>
        <v>0</v>
      </c>
    </row>
    <row r="36" spans="1:15" x14ac:dyDescent="0.25">
      <c r="B36" s="134"/>
      <c r="C36" s="134"/>
      <c r="D36" s="134"/>
      <c r="E36" s="134"/>
      <c r="F36" s="149">
        <f t="shared" si="0"/>
        <v>0</v>
      </c>
    </row>
    <row r="37" spans="1:15" x14ac:dyDescent="0.25">
      <c r="B37" s="134"/>
      <c r="C37" s="134"/>
      <c r="D37" s="134"/>
      <c r="E37" s="134"/>
      <c r="F37" s="149">
        <f>E13</f>
        <v>0</v>
      </c>
    </row>
    <row r="38" spans="1:15" ht="16.5" thickBot="1" x14ac:dyDescent="0.3">
      <c r="B38" s="150"/>
      <c r="C38" s="150"/>
      <c r="D38" s="150"/>
      <c r="E38" s="150"/>
      <c r="F38" s="151">
        <f t="shared" si="0"/>
        <v>0</v>
      </c>
    </row>
    <row r="39" spans="1:15" s="142" customFormat="1" ht="21" thickBot="1" x14ac:dyDescent="0.35">
      <c r="A39" s="129"/>
      <c r="B39" s="152" t="s">
        <v>53</v>
      </c>
      <c r="C39" s="152"/>
      <c r="D39" s="152"/>
      <c r="E39" s="152"/>
      <c r="F39" s="153">
        <f>SUM(F29:F38)</f>
        <v>0</v>
      </c>
      <c r="G39" s="129"/>
      <c r="H39" s="129"/>
      <c r="I39" s="129"/>
      <c r="J39" s="129"/>
      <c r="K39" s="129"/>
      <c r="L39" s="129"/>
      <c r="M39" s="129"/>
      <c r="N39" s="129"/>
      <c r="O39" s="129"/>
    </row>
    <row r="40" spans="1:15" x14ac:dyDescent="0.25">
      <c r="F40" s="136"/>
    </row>
    <row r="41" spans="1:15" x14ac:dyDescent="0.25">
      <c r="B41" s="129" t="s">
        <v>144</v>
      </c>
    </row>
    <row r="43" spans="1:15" x14ac:dyDescent="0.25">
      <c r="B43" s="128" t="s">
        <v>145</v>
      </c>
    </row>
    <row r="45" spans="1:15" x14ac:dyDescent="0.25">
      <c r="A45" s="129" t="s">
        <v>56</v>
      </c>
      <c r="H45" s="136">
        <f>F4</f>
        <v>0</v>
      </c>
    </row>
    <row r="46" spans="1:15" x14ac:dyDescent="0.25">
      <c r="B46" s="134"/>
      <c r="C46" s="134"/>
      <c r="D46" s="134"/>
      <c r="E46" s="134"/>
      <c r="F46" s="154">
        <f>F21</f>
        <v>0</v>
      </c>
      <c r="G46" s="134"/>
      <c r="H46" s="134"/>
      <c r="I46" s="134"/>
    </row>
    <row r="47" spans="1:15" x14ac:dyDescent="0.25">
      <c r="B47" s="134"/>
      <c r="C47" s="134"/>
      <c r="D47" s="134"/>
      <c r="E47" s="134"/>
      <c r="F47" s="154">
        <f>F39</f>
        <v>0</v>
      </c>
      <c r="G47" s="134"/>
      <c r="H47" s="134"/>
      <c r="I47" s="134"/>
    </row>
    <row r="48" spans="1:15" x14ac:dyDescent="0.25">
      <c r="B48" s="134"/>
      <c r="C48" s="134"/>
      <c r="D48" s="134"/>
      <c r="E48" s="134"/>
      <c r="F48" s="154">
        <f>SUM(F46:F47)</f>
        <v>0</v>
      </c>
      <c r="G48" s="134"/>
      <c r="H48" s="154">
        <f>F48</f>
        <v>0</v>
      </c>
      <c r="I48" s="134"/>
    </row>
    <row r="49" spans="1:9" x14ac:dyDescent="0.25">
      <c r="B49" s="134"/>
      <c r="C49" s="134"/>
      <c r="D49" s="134"/>
      <c r="E49" s="134"/>
      <c r="F49" s="134"/>
      <c r="G49" s="134"/>
      <c r="H49" s="154">
        <f>H45-H48</f>
        <v>0</v>
      </c>
      <c r="I49" s="154"/>
    </row>
    <row r="50" spans="1:9" x14ac:dyDescent="0.25">
      <c r="B50" s="134"/>
      <c r="C50" s="134"/>
      <c r="D50" s="134"/>
      <c r="E50" s="134"/>
      <c r="F50" s="134"/>
      <c r="G50" s="134"/>
      <c r="H50" s="154"/>
      <c r="I50" s="134"/>
    </row>
    <row r="51" spans="1:9" x14ac:dyDescent="0.25">
      <c r="B51" s="134"/>
      <c r="C51" s="134"/>
      <c r="D51" s="134"/>
      <c r="E51" s="134"/>
      <c r="F51" s="134"/>
      <c r="G51" s="134"/>
      <c r="H51" s="155"/>
      <c r="I51" s="134"/>
    </row>
    <row r="52" spans="1:9" x14ac:dyDescent="0.25">
      <c r="H52" s="136"/>
    </row>
    <row r="54" spans="1:9" x14ac:dyDescent="0.25">
      <c r="A54" s="129" t="s">
        <v>58</v>
      </c>
      <c r="F54" s="156"/>
    </row>
    <row r="55" spans="1:9" x14ac:dyDescent="0.25">
      <c r="B55" s="157"/>
      <c r="C55" s="134"/>
      <c r="D55" s="134"/>
      <c r="E55" s="134"/>
      <c r="F55" s="158"/>
      <c r="G55" s="134"/>
      <c r="H55" s="134"/>
      <c r="I55" s="134"/>
    </row>
    <row r="56" spans="1:9" x14ac:dyDescent="0.25">
      <c r="B56" s="134"/>
      <c r="C56" s="134"/>
      <c r="D56" s="134"/>
      <c r="E56" s="134"/>
      <c r="F56" s="158"/>
      <c r="G56" s="134"/>
      <c r="H56" s="134"/>
      <c r="I56" s="134"/>
    </row>
    <row r="57" spans="1:9" x14ac:dyDescent="0.25">
      <c r="B57" s="134"/>
      <c r="C57" s="134"/>
      <c r="D57" s="134"/>
      <c r="E57" s="134"/>
      <c r="F57" s="158"/>
      <c r="G57" s="134"/>
      <c r="H57" s="134"/>
      <c r="I57" s="134"/>
    </row>
    <row r="58" spans="1:9" x14ac:dyDescent="0.25">
      <c r="B58" s="134"/>
      <c r="C58" s="134"/>
      <c r="D58" s="134"/>
      <c r="E58" s="134"/>
      <c r="F58" s="159"/>
      <c r="G58" s="134"/>
      <c r="H58" s="134"/>
      <c r="I58" s="134"/>
    </row>
    <row r="59" spans="1:9" x14ac:dyDescent="0.25">
      <c r="B59" s="134"/>
      <c r="C59" s="134"/>
      <c r="D59" s="134"/>
      <c r="E59" s="134"/>
      <c r="F59" s="158"/>
      <c r="G59" s="134"/>
      <c r="H59" s="134"/>
      <c r="I59" s="134"/>
    </row>
    <row r="60" spans="1:9" x14ac:dyDescent="0.25">
      <c r="B60" s="134"/>
      <c r="C60" s="134"/>
      <c r="D60" s="134"/>
      <c r="E60" s="134"/>
      <c r="F60" s="159"/>
      <c r="G60" s="134"/>
      <c r="H60" s="134"/>
      <c r="I60" s="134"/>
    </row>
    <row r="61" spans="1:9" x14ac:dyDescent="0.25">
      <c r="B61" s="134"/>
      <c r="C61" s="134"/>
      <c r="D61" s="134"/>
      <c r="E61" s="134"/>
      <c r="F61" s="158"/>
      <c r="G61" s="134"/>
      <c r="H61" s="134"/>
      <c r="I61" s="134"/>
    </row>
    <row r="62" spans="1:9" x14ac:dyDescent="0.25">
      <c r="B62" s="160"/>
      <c r="C62" s="134"/>
      <c r="D62" s="134"/>
      <c r="E62" s="134"/>
      <c r="F62" s="158"/>
      <c r="G62" s="134"/>
      <c r="H62" s="134"/>
      <c r="I62" s="134"/>
    </row>
    <row r="63" spans="1:9" x14ac:dyDescent="0.25">
      <c r="B63" s="134"/>
      <c r="C63" s="134"/>
      <c r="D63" s="134"/>
      <c r="E63" s="134"/>
      <c r="F63" s="158"/>
      <c r="G63" s="134"/>
      <c r="H63" s="134"/>
      <c r="I63" s="134"/>
    </row>
    <row r="64" spans="1:9" x14ac:dyDescent="0.25">
      <c r="B64" s="134"/>
      <c r="C64" s="134"/>
      <c r="D64" s="134"/>
      <c r="E64" s="134"/>
      <c r="F64" s="158"/>
      <c r="G64" s="134"/>
      <c r="H64" s="134"/>
      <c r="I64" s="134"/>
    </row>
    <row r="65" spans="1:9" x14ac:dyDescent="0.25">
      <c r="B65" s="134"/>
      <c r="C65" s="134"/>
      <c r="D65" s="134"/>
      <c r="E65" s="134"/>
      <c r="F65" s="158"/>
      <c r="G65" s="134"/>
      <c r="H65" s="134"/>
      <c r="I65" s="134"/>
    </row>
    <row r="66" spans="1:9" x14ac:dyDescent="0.25">
      <c r="B66" s="134"/>
      <c r="C66" s="134"/>
      <c r="D66" s="134"/>
      <c r="E66" s="134"/>
      <c r="F66" s="158"/>
      <c r="G66" s="134"/>
      <c r="H66" s="134"/>
      <c r="I66" s="134"/>
    </row>
    <row r="67" spans="1:9" x14ac:dyDescent="0.25">
      <c r="B67" s="134"/>
      <c r="C67" s="134"/>
      <c r="D67" s="134"/>
      <c r="E67" s="134"/>
      <c r="F67" s="158"/>
      <c r="G67" s="134"/>
      <c r="H67" s="134"/>
      <c r="I67" s="134"/>
    </row>
    <row r="68" spans="1:9" x14ac:dyDescent="0.25">
      <c r="F68" s="161"/>
    </row>
    <row r="69" spans="1:9" x14ac:dyDescent="0.25">
      <c r="A69" s="129" t="s">
        <v>59</v>
      </c>
      <c r="F69" s="136"/>
    </row>
    <row r="70" spans="1:9" x14ac:dyDescent="0.25">
      <c r="B70" s="134"/>
      <c r="C70" s="134"/>
      <c r="D70" s="134"/>
      <c r="E70" s="134"/>
      <c r="F70" s="154"/>
      <c r="G70" s="134"/>
      <c r="H70" s="134"/>
      <c r="I70" s="134"/>
    </row>
    <row r="71" spans="1:9" x14ac:dyDescent="0.25">
      <c r="B71" s="134"/>
      <c r="C71" s="134"/>
      <c r="D71" s="134"/>
      <c r="E71" s="134"/>
      <c r="F71" s="154"/>
      <c r="G71" s="134"/>
      <c r="H71" s="134"/>
      <c r="I71" s="134"/>
    </row>
    <row r="72" spans="1:9" x14ac:dyDescent="0.25">
      <c r="B72" s="134"/>
      <c r="C72" s="134"/>
      <c r="D72" s="134"/>
      <c r="E72" s="134"/>
      <c r="F72" s="134"/>
      <c r="G72" s="134"/>
      <c r="H72" s="134"/>
      <c r="I72" s="134"/>
    </row>
    <row r="73" spans="1:9" x14ac:dyDescent="0.25">
      <c r="B73" s="134"/>
      <c r="C73" s="134"/>
      <c r="D73" s="134"/>
      <c r="E73" s="134"/>
      <c r="F73" s="155"/>
      <c r="G73" s="134"/>
      <c r="H73" s="134"/>
      <c r="I73" s="134"/>
    </row>
    <row r="74" spans="1:9" x14ac:dyDescent="0.25">
      <c r="B74" s="134"/>
      <c r="C74" s="134"/>
      <c r="D74" s="134"/>
      <c r="E74" s="134"/>
      <c r="F74" s="134"/>
      <c r="G74" s="134"/>
      <c r="H74" s="134"/>
      <c r="I74" s="134"/>
    </row>
    <row r="75" spans="1:9" x14ac:dyDescent="0.25">
      <c r="B75" s="134"/>
      <c r="C75" s="134"/>
      <c r="D75" s="134"/>
      <c r="E75" s="134"/>
      <c r="F75" s="134"/>
      <c r="G75" s="134"/>
      <c r="H75" s="134"/>
      <c r="I75" s="134"/>
    </row>
    <row r="76" spans="1:9" x14ac:dyDescent="0.25">
      <c r="B76" s="162"/>
      <c r="C76" s="134"/>
      <c r="D76" s="134"/>
      <c r="E76" s="134"/>
      <c r="F76" s="134"/>
      <c r="G76" s="134"/>
      <c r="H76" s="134"/>
      <c r="I76" s="134"/>
    </row>
    <row r="77" spans="1:9" x14ac:dyDescent="0.25">
      <c r="B77" s="163"/>
      <c r="C77" s="134"/>
      <c r="D77" s="134"/>
      <c r="E77" s="134"/>
      <c r="F77" s="134"/>
      <c r="G77" s="134"/>
      <c r="H77" s="134"/>
      <c r="I77" s="134"/>
    </row>
    <row r="78" spans="1:9" x14ac:dyDescent="0.25">
      <c r="B78" s="163"/>
      <c r="C78" s="134"/>
      <c r="D78" s="134"/>
      <c r="E78" s="134"/>
      <c r="F78" s="134"/>
      <c r="G78" s="134"/>
      <c r="H78" s="134"/>
      <c r="I78" s="134"/>
    </row>
    <row r="79" spans="1:9" x14ac:dyDescent="0.25">
      <c r="B79" s="134"/>
      <c r="C79" s="134"/>
      <c r="D79" s="134"/>
      <c r="E79" s="134"/>
      <c r="F79" s="134"/>
      <c r="G79" s="134"/>
      <c r="H79" s="134"/>
      <c r="I79" s="134"/>
    </row>
    <row r="81" spans="1:9" x14ac:dyDescent="0.25">
      <c r="A81" s="129" t="s">
        <v>60</v>
      </c>
      <c r="E81" s="136"/>
    </row>
    <row r="82" spans="1:9" x14ac:dyDescent="0.25">
      <c r="A82" s="164"/>
      <c r="B82" s="134"/>
      <c r="C82" s="134"/>
      <c r="D82" s="134"/>
      <c r="E82" s="154"/>
      <c r="F82" s="134"/>
      <c r="G82" s="134"/>
      <c r="H82" s="134"/>
      <c r="I82" s="134"/>
    </row>
    <row r="83" spans="1:9" x14ac:dyDescent="0.25">
      <c r="A83" s="165"/>
      <c r="B83" s="134"/>
      <c r="C83" s="134"/>
      <c r="D83" s="134"/>
      <c r="E83" s="154"/>
      <c r="F83" s="134"/>
      <c r="G83" s="134"/>
      <c r="H83" s="134"/>
      <c r="I83" s="134"/>
    </row>
    <row r="84" spans="1:9" x14ac:dyDescent="0.25">
      <c r="B84" s="134"/>
      <c r="C84" s="134"/>
      <c r="D84" s="134"/>
      <c r="E84" s="134"/>
      <c r="F84" s="134"/>
      <c r="G84" s="134"/>
      <c r="H84" s="134"/>
      <c r="I84" s="134"/>
    </row>
    <row r="85" spans="1:9" x14ac:dyDescent="0.25">
      <c r="B85" s="134"/>
      <c r="C85" s="134"/>
      <c r="D85" s="134"/>
      <c r="E85" s="134"/>
      <c r="F85" s="134"/>
      <c r="G85" s="134"/>
      <c r="H85" s="155"/>
      <c r="I85" s="134"/>
    </row>
    <row r="86" spans="1:9" x14ac:dyDescent="0.25">
      <c r="B86" s="134"/>
      <c r="C86" s="134"/>
      <c r="D86" s="134"/>
      <c r="E86" s="134"/>
      <c r="F86" s="134"/>
      <c r="G86" s="134"/>
      <c r="H86" s="134"/>
      <c r="I86" s="134"/>
    </row>
    <row r="87" spans="1:9" x14ac:dyDescent="0.25">
      <c r="B87" s="134"/>
      <c r="C87" s="134"/>
      <c r="D87" s="134"/>
      <c r="E87" s="134"/>
      <c r="F87" s="134"/>
      <c r="G87" s="134"/>
      <c r="H87" s="134"/>
      <c r="I87" s="134"/>
    </row>
    <row r="88" spans="1:9" x14ac:dyDescent="0.25">
      <c r="B88" s="134"/>
      <c r="C88" s="134"/>
      <c r="D88" s="134"/>
      <c r="E88" s="134"/>
      <c r="F88" s="134"/>
      <c r="G88" s="134"/>
      <c r="H88" s="134"/>
      <c r="I88" s="134"/>
    </row>
    <row r="89" spans="1:9" x14ac:dyDescent="0.25">
      <c r="B89" s="134"/>
      <c r="C89" s="134"/>
      <c r="D89" s="134"/>
      <c r="E89" s="134"/>
      <c r="F89" s="134"/>
      <c r="G89" s="134"/>
      <c r="H89" s="134"/>
      <c r="I89" s="134"/>
    </row>
  </sheetData>
  <mergeCells count="1">
    <mergeCell ref="B3:I3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>&amp;COppgave 10.5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Informasjon </vt:lpstr>
      <vt:lpstr>Oppgave 10.1 og 10.2</vt:lpstr>
      <vt:lpstr>Oppgave 10.3 </vt:lpstr>
      <vt:lpstr>Oppgave 10.4 </vt:lpstr>
      <vt:lpstr>Oppgave 10.5</vt:lpstr>
      <vt:lpstr>'Oppgave 10.4 '!Utskriftsområde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Øystein Hansen</cp:lastModifiedBy>
  <cp:lastPrinted>2009-08-17T11:06:47Z</cp:lastPrinted>
  <dcterms:created xsi:type="dcterms:W3CDTF">1997-01-16T18:32:43Z</dcterms:created>
  <dcterms:modified xsi:type="dcterms:W3CDTF">2024-08-14T14:51:19Z</dcterms:modified>
</cp:coreProperties>
</file>