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5" windowWidth="15195" windowHeight="8445" activeTab="2"/>
  </bookViews>
  <sheets>
    <sheet name="Oppgave 9.3" sheetId="5" r:id="rId1"/>
    <sheet name="R-verdier" sheetId="1" r:id="rId2"/>
    <sheet name="S-verdier" sheetId="2" r:id="rId3"/>
    <sheet name="Skatteberegning" sheetId="10" r:id="rId4"/>
    <sheet name="Resultat" sheetId="8" r:id="rId5"/>
    <sheet name="Balanse " sheetId="9" r:id="rId6"/>
  </sheets>
  <calcPr calcId="145621"/>
</workbook>
</file>

<file path=xl/calcChain.xml><?xml version="1.0" encoding="utf-8"?>
<calcChain xmlns="http://schemas.openxmlformats.org/spreadsheetml/2006/main">
  <c r="E15" i="2" l="1"/>
  <c r="M7" i="9" l="1"/>
  <c r="J12" i="9"/>
  <c r="K12" i="9"/>
  <c r="L12" i="9"/>
  <c r="I12" i="9"/>
  <c r="D20" i="8"/>
  <c r="D14" i="8"/>
  <c r="D15" i="8" s="1"/>
  <c r="D22" i="8" s="1"/>
  <c r="D27" i="8" s="1"/>
  <c r="G11" i="2"/>
  <c r="C12" i="2"/>
  <c r="C14" i="2" s="1"/>
  <c r="G10" i="2"/>
  <c r="G9" i="2"/>
  <c r="E12" i="9"/>
  <c r="E19" i="9"/>
  <c r="E27" i="9"/>
  <c r="E31" i="9"/>
  <c r="E34" i="9" s="1"/>
  <c r="E42" i="9"/>
  <c r="D5" i="8"/>
  <c r="D53" i="5"/>
  <c r="I53" i="5"/>
  <c r="C53" i="5"/>
  <c r="E36" i="1"/>
  <c r="D36" i="1"/>
  <c r="D31" i="1"/>
  <c r="E31" i="1"/>
  <c r="F31" i="1"/>
  <c r="G31" i="1"/>
  <c r="D22" i="1"/>
  <c r="G12" i="1"/>
  <c r="G10" i="1"/>
  <c r="C15" i="1"/>
  <c r="G11" i="1"/>
  <c r="G13" i="1"/>
  <c r="G14" i="1"/>
  <c r="E21" i="9"/>
  <c r="D33" i="8"/>
  <c r="D15" i="2"/>
  <c r="F15" i="2"/>
  <c r="H53" i="5"/>
  <c r="G12" i="2"/>
  <c r="E53" i="5"/>
  <c r="G53" i="5"/>
  <c r="J53" i="5"/>
  <c r="F53" i="5"/>
  <c r="G14" i="2" l="1"/>
  <c r="G15" i="2" s="1"/>
  <c r="C15" i="2"/>
</calcChain>
</file>

<file path=xl/comments1.xml><?xml version="1.0" encoding="utf-8"?>
<comments xmlns="http://schemas.openxmlformats.org/spreadsheetml/2006/main">
  <authors>
    <author>Øystein Hansen</author>
  </authors>
  <commentList>
    <comment ref="F7" authorId="0">
      <text>
        <r>
          <rPr>
            <b/>
            <sz val="8"/>
            <color indexed="81"/>
            <rFont val="Tahoma"/>
            <family val="2"/>
          </rPr>
          <t>Øystein Hansen:</t>
        </r>
        <r>
          <rPr>
            <sz val="8"/>
            <color indexed="81"/>
            <rFont val="Tahoma"/>
            <family val="2"/>
          </rPr>
          <t xml:space="preserve">
Rettet fra i til h</t>
        </r>
      </text>
    </comment>
  </commentList>
</comments>
</file>

<file path=xl/sharedStrings.xml><?xml version="1.0" encoding="utf-8"?>
<sst xmlns="http://schemas.openxmlformats.org/spreadsheetml/2006/main" count="265" uniqueCount="190">
  <si>
    <t>Regnskapsmessige verdier</t>
  </si>
  <si>
    <t>ANLEGGSMIDLER (AM)</t>
  </si>
  <si>
    <t>Goodwill</t>
  </si>
  <si>
    <t xml:space="preserve">             Varige driftsmidler</t>
  </si>
  <si>
    <t>Sum</t>
  </si>
  <si>
    <t>R-verdi 1.1.</t>
  </si>
  <si>
    <t>+</t>
  </si>
  <si>
    <t>–</t>
  </si>
  <si>
    <t>=</t>
  </si>
  <si>
    <t>R-verdi 31.12.</t>
  </si>
  <si>
    <t>OMLØPSMIDLER (OM)</t>
  </si>
  <si>
    <t>1.1.</t>
  </si>
  <si>
    <t>31.12.</t>
  </si>
  <si>
    <t xml:space="preserve">Inntakskost </t>
  </si>
  <si>
    <t xml:space="preserve">R-verdi </t>
  </si>
  <si>
    <t>Varer i arbeid</t>
  </si>
  <si>
    <t>Ferdige varer</t>
  </si>
  <si>
    <t>Varer i arbeid/ferdigvarer:</t>
  </si>
  <si>
    <t>Direkte materialer</t>
  </si>
  <si>
    <t>Direkte lønn</t>
  </si>
  <si>
    <t>Indirekte variable tilv. kostn.</t>
  </si>
  <si>
    <t>R-verdi</t>
  </si>
  <si>
    <t>Kundefordringer:</t>
  </si>
  <si>
    <t>Skattemessige verdier</t>
  </si>
  <si>
    <t>Avskrivningsgrunnlag</t>
  </si>
  <si>
    <t>Kundefordringer</t>
  </si>
  <si>
    <t>forskjeller</t>
  </si>
  <si>
    <t>UTESTÅENDE FORDRINGER</t>
  </si>
  <si>
    <t>Aksjeutbytte</t>
  </si>
  <si>
    <t>Saldobalanse</t>
  </si>
  <si>
    <t>Posteringer</t>
  </si>
  <si>
    <t>Resultat</t>
  </si>
  <si>
    <t>Balanse</t>
  </si>
  <si>
    <t>Nr.</t>
  </si>
  <si>
    <t>Konto</t>
  </si>
  <si>
    <t>Debet</t>
  </si>
  <si>
    <t>Kredit</t>
  </si>
  <si>
    <t>Aksjer</t>
  </si>
  <si>
    <t>Aksjekapital</t>
  </si>
  <si>
    <t>Annen egenkapital</t>
  </si>
  <si>
    <t>Utsatt skatt</t>
  </si>
  <si>
    <t>Pantelån</t>
  </si>
  <si>
    <t>Betalbar skatt</t>
  </si>
  <si>
    <t>Avsatt utbytte</t>
  </si>
  <si>
    <t>Lønn</t>
  </si>
  <si>
    <t>Arbeidsgiveravgift</t>
  </si>
  <si>
    <t>Avskrivning goodwill</t>
  </si>
  <si>
    <t>Andre driftskostnader</t>
  </si>
  <si>
    <t>Tap på fordringer</t>
  </si>
  <si>
    <t>Rentekostnader</t>
  </si>
  <si>
    <t>Årsresultat</t>
  </si>
  <si>
    <t>Bygninger</t>
  </si>
  <si>
    <t>Maskiner</t>
  </si>
  <si>
    <t>Lastebiler</t>
  </si>
  <si>
    <t>Bygningsinventar</t>
  </si>
  <si>
    <t>Beholdning av råvarer</t>
  </si>
  <si>
    <t>Beholdning varer i.a.</t>
  </si>
  <si>
    <t>Beholdning ferdigvarer</t>
  </si>
  <si>
    <t>Avsetn. tap på fordr.</t>
  </si>
  <si>
    <t>Kontanter</t>
  </si>
  <si>
    <t>Kassekreditt</t>
  </si>
  <si>
    <t>Leverandørgjeld</t>
  </si>
  <si>
    <t>Oppgjørskonto mva.</t>
  </si>
  <si>
    <t>Skyldig arbeidsg. avg.</t>
  </si>
  <si>
    <t>Påløpt arbg. avg. feriel.</t>
  </si>
  <si>
    <t>Skyldig renter</t>
  </si>
  <si>
    <t>Avg. pl. varesalg</t>
  </si>
  <si>
    <t>Salg av lastebil</t>
  </si>
  <si>
    <t>Kjøp av råvarer</t>
  </si>
  <si>
    <t>Beh. endr. via/fv.</t>
  </si>
  <si>
    <t>Avskrivning bygninger</t>
  </si>
  <si>
    <t xml:space="preserve">Avskr.inv., biler, mask. </t>
  </si>
  <si>
    <t>Nedskrivning bygning</t>
  </si>
  <si>
    <t>Lastebilkostnader</t>
  </si>
  <si>
    <t>Verdiøkning aksjer</t>
  </si>
  <si>
    <t>Verditap aksjer</t>
  </si>
  <si>
    <t>EIENDELER</t>
  </si>
  <si>
    <t>Anleggsmidler</t>
  </si>
  <si>
    <t>Bygninger og fast eiendom</t>
  </si>
  <si>
    <t>Maskiner og anlegg</t>
  </si>
  <si>
    <t>Sum anleggsmidler</t>
  </si>
  <si>
    <t>Omløpsmidler</t>
  </si>
  <si>
    <t>Varer</t>
  </si>
  <si>
    <t>Markedsbaserte aksjer</t>
  </si>
  <si>
    <t>Bankinnskudd, kontanter og lignende</t>
  </si>
  <si>
    <t>Sum omløpsmidler</t>
  </si>
  <si>
    <t>SUM EIENDELER</t>
  </si>
  <si>
    <t>EGENKAPITAL OG GJELD</t>
  </si>
  <si>
    <t>Egenkapital</t>
  </si>
  <si>
    <t>Sum egenkapital</t>
  </si>
  <si>
    <t>Gjeld</t>
  </si>
  <si>
    <t>Sum langsiktig gjeld</t>
  </si>
  <si>
    <t>Skyldige offentlige avgifter</t>
  </si>
  <si>
    <t>Annen kortsiktig gjeld</t>
  </si>
  <si>
    <t>Sum kortsiktig gjeld</t>
  </si>
  <si>
    <t>SUM EGENKAPITAL OG GJELD</t>
  </si>
  <si>
    <t>Salgsinntekt</t>
  </si>
  <si>
    <t>Endring i beholdning av varer i arbeid og</t>
  </si>
  <si>
    <t>ferdige varer</t>
  </si>
  <si>
    <t>Lønnskostnad</t>
  </si>
  <si>
    <t>Avskrivning</t>
  </si>
  <si>
    <t>Nedskrivning</t>
  </si>
  <si>
    <t>Annen driftskostnad</t>
  </si>
  <si>
    <t>Driftsresultat</t>
  </si>
  <si>
    <t>Mottatt aksjeutbytte</t>
  </si>
  <si>
    <t xml:space="preserve">Styrets forslag til disponering av </t>
  </si>
  <si>
    <t>årsresultatet:</t>
  </si>
  <si>
    <t>Sum driftsinntekter</t>
  </si>
  <si>
    <t>Sum driftskostnader</t>
  </si>
  <si>
    <t>Netto finansposter</t>
  </si>
  <si>
    <t xml:space="preserve">Skattekostnad </t>
  </si>
  <si>
    <t>Overføres til/fra annen egenkapital</t>
  </si>
  <si>
    <t>SUM</t>
  </si>
  <si>
    <t>Utsatt skattefordel</t>
  </si>
  <si>
    <t>Sum avsetning for forpliktelser</t>
  </si>
  <si>
    <t>Utbytte</t>
  </si>
  <si>
    <t>a)</t>
  </si>
  <si>
    <t>Gevinst salg av lastebil</t>
  </si>
  <si>
    <t>Endring utsatt skatt</t>
  </si>
  <si>
    <t xml:space="preserve">Resultatregnskap </t>
  </si>
  <si>
    <t xml:space="preserve">Balanse per 31.12. </t>
  </si>
  <si>
    <t>Trekkinnskudd</t>
  </si>
  <si>
    <t>Skattetrekk</t>
  </si>
  <si>
    <t>Kortversjon av RF-1217B</t>
  </si>
  <si>
    <t>Spesifikasjon av forskjeller mellom regnskapsmessige og skattemessige verdier</t>
  </si>
  <si>
    <t>Forskjeller mellom</t>
  </si>
  <si>
    <t>Endring i</t>
  </si>
  <si>
    <t>regnskapsmessige og</t>
  </si>
  <si>
    <t>midlertidige</t>
  </si>
  <si>
    <t>skattemessig verdier</t>
  </si>
  <si>
    <t>VARIGE DRIFTSMIDLER OG GOODWILL</t>
  </si>
  <si>
    <t>Regnskapsmessig verdi</t>
  </si>
  <si>
    <t>Skattemessig verdi</t>
  </si>
  <si>
    <t xml:space="preserve">Midlertidige forskjeller/endring </t>
  </si>
  <si>
    <t>VAREBEHOLDNING</t>
  </si>
  <si>
    <t>SALDO PÅ GEVINST OG TAPSKONTO</t>
  </si>
  <si>
    <t>REGNSKAPSMESSIG AVSETNINGER</t>
  </si>
  <si>
    <t>FOR FORPLIKTELSER (minus fortegn)</t>
  </si>
  <si>
    <t xml:space="preserve">AKKUMULERT FREMFØRBART </t>
  </si>
  <si>
    <t>SKATTEMESSIG UNDERSKUDD</t>
  </si>
  <si>
    <t>Sum midlertidige forskjeller</t>
  </si>
  <si>
    <t>Sum endring i midlertidige forskjeller</t>
  </si>
  <si>
    <t>Kjøpt i år</t>
  </si>
  <si>
    <t>Solgt i år (R-verdi)</t>
  </si>
  <si>
    <t>Årets avskrivninger</t>
  </si>
  <si>
    <t>Årets nedskrivninger</t>
  </si>
  <si>
    <t>Råvarelager:</t>
  </si>
  <si>
    <t>Nedskrevet for ukurans</t>
  </si>
  <si>
    <t>Avsetning tap på fordringer</t>
  </si>
  <si>
    <t>Pålydende verdi</t>
  </si>
  <si>
    <t>Inventar og</t>
  </si>
  <si>
    <t>biler</t>
  </si>
  <si>
    <t>Varige driftsmidler og goodwill</t>
  </si>
  <si>
    <t>b</t>
  </si>
  <si>
    <t>c</t>
  </si>
  <si>
    <t>d</t>
  </si>
  <si>
    <t>Saldogruppe</t>
  </si>
  <si>
    <t>Anskaffelser i 20x1</t>
  </si>
  <si>
    <t>Saldoverdi 1.1.x1</t>
  </si>
  <si>
    <t>Salgsvederlag</t>
  </si>
  <si>
    <t>Saldoavskrivninger</t>
  </si>
  <si>
    <t>Saldoverdi 31.12.x1</t>
  </si>
  <si>
    <t>Saldoavskrivningssats</t>
  </si>
  <si>
    <t>Egentlig skal det være en saldo for hver bygning, men for enkelhets skyld fører vi alle bygningene på</t>
  </si>
  <si>
    <t>en saldo.</t>
  </si>
  <si>
    <t>Salgsgevinst</t>
  </si>
  <si>
    <t>Råvarekostnad</t>
  </si>
  <si>
    <t>20x1</t>
  </si>
  <si>
    <t>Banklån</t>
  </si>
  <si>
    <t>Noter</t>
  </si>
  <si>
    <t>Anskaffelseskost 1.1.</t>
  </si>
  <si>
    <t>Biler og inventar</t>
  </si>
  <si>
    <t>Biler og</t>
  </si>
  <si>
    <t>inventar</t>
  </si>
  <si>
    <t>Tilgang</t>
  </si>
  <si>
    <t>Avgang</t>
  </si>
  <si>
    <t>Note nr. 1</t>
  </si>
  <si>
    <t>Anskaffelseskost 31.12.</t>
  </si>
  <si>
    <t>Sum av- og nedskrivninger</t>
  </si>
  <si>
    <t>Regnskapsmessig verdi 31.12.</t>
  </si>
  <si>
    <t>h</t>
  </si>
  <si>
    <t>c)</t>
  </si>
  <si>
    <t>Oppgave 9.3</t>
  </si>
  <si>
    <t>Oppgave 9.3d)</t>
  </si>
  <si>
    <t>Beregninger</t>
  </si>
  <si>
    <t xml:space="preserve">               </t>
  </si>
  <si>
    <t>Påløpte feriepenger</t>
  </si>
  <si>
    <t>Tillegg, 10 % av kr 2 880 000</t>
  </si>
  <si>
    <t>Resultat før skattekostnad</t>
  </si>
  <si>
    <t>Feriepenger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</si>
</sst>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6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i/>
      <sz val="10"/>
      <name val="Times New Roman"/>
      <family val="1"/>
    </font>
    <font>
      <sz val="2"/>
      <name val="Arial"/>
      <family val="2"/>
    </font>
    <font>
      <sz val="2"/>
      <name val="Times New Roman"/>
      <family val="1"/>
    </font>
    <font>
      <sz val="5"/>
      <name val="Arial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5"/>
      <name val="Times New Roman"/>
      <family val="1"/>
    </font>
    <font>
      <sz val="12"/>
      <color indexed="12"/>
      <name val="Times New Roman"/>
      <family val="1"/>
    </font>
    <font>
      <sz val="12"/>
      <color indexed="4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6" fillId="0" borderId="0"/>
  </cellStyleXfs>
  <cellXfs count="2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4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8" fillId="0" borderId="0" xfId="0" applyFont="1" applyBorder="1"/>
    <xf numFmtId="3" fontId="8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/>
    <xf numFmtId="0" fontId="9" fillId="0" borderId="0" xfId="0" applyFont="1" applyBorder="1"/>
    <xf numFmtId="3" fontId="9" fillId="0" borderId="0" xfId="0" applyNumberFormat="1" applyFont="1" applyBorder="1"/>
    <xf numFmtId="0" fontId="10" fillId="0" borderId="0" xfId="0" applyFont="1" applyBorder="1"/>
    <xf numFmtId="3" fontId="8" fillId="0" borderId="3" xfId="0" applyNumberFormat="1" applyFont="1" applyBorder="1"/>
    <xf numFmtId="0" fontId="0" fillId="0" borderId="0" xfId="0" applyBorder="1"/>
    <xf numFmtId="0" fontId="9" fillId="0" borderId="0" xfId="0" applyFont="1"/>
    <xf numFmtId="3" fontId="3" fillId="0" borderId="4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0" fontId="11" fillId="0" borderId="0" xfId="0" applyFont="1" applyBorder="1"/>
    <xf numFmtId="0" fontId="12" fillId="0" borderId="0" xfId="0" applyFont="1" applyBorder="1"/>
    <xf numFmtId="3" fontId="3" fillId="0" borderId="0" xfId="0" applyNumberFormat="1" applyFont="1"/>
    <xf numFmtId="3" fontId="4" fillId="0" borderId="0" xfId="0" applyNumberFormat="1" applyFont="1"/>
    <xf numFmtId="0" fontId="13" fillId="0" borderId="0" xfId="0" applyFont="1"/>
    <xf numFmtId="3" fontId="3" fillId="0" borderId="10" xfId="0" applyNumberFormat="1" applyFont="1" applyBorder="1"/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/>
    <xf numFmtId="0" fontId="4" fillId="0" borderId="13" xfId="0" applyFont="1" applyBorder="1"/>
    <xf numFmtId="0" fontId="4" fillId="0" borderId="14" xfId="0" applyFont="1" applyBorder="1"/>
    <xf numFmtId="0" fontId="4" fillId="0" borderId="6" xfId="0" applyFont="1" applyFill="1" applyBorder="1" applyAlignment="1" applyProtection="1">
      <alignment horizontal="center" vertical="center"/>
    </xf>
    <xf numFmtId="1" fontId="4" fillId="0" borderId="15" xfId="0" applyNumberFormat="1" applyFont="1" applyBorder="1" applyAlignment="1" applyProtection="1">
      <alignment horizontal="center"/>
      <protection locked="0"/>
    </xf>
    <xf numFmtId="3" fontId="4" fillId="0" borderId="15" xfId="0" applyNumberFormat="1" applyFont="1" applyBorder="1" applyAlignment="1" applyProtection="1">
      <alignment horizontal="left"/>
      <protection locked="0"/>
    </xf>
    <xf numFmtId="3" fontId="4" fillId="0" borderId="16" xfId="0" applyNumberFormat="1" applyFont="1" applyBorder="1" applyProtection="1">
      <protection locked="0"/>
    </xf>
    <xf numFmtId="3" fontId="4" fillId="2" borderId="15" xfId="0" applyNumberFormat="1" applyFont="1" applyFill="1" applyBorder="1" applyProtection="1">
      <protection locked="0"/>
    </xf>
    <xf numFmtId="3" fontId="4" fillId="0" borderId="15" xfId="0" applyNumberFormat="1" applyFont="1" applyBorder="1" applyProtection="1"/>
    <xf numFmtId="3" fontId="4" fillId="2" borderId="15" xfId="0" applyNumberFormat="1" applyFont="1" applyFill="1" applyBorder="1" applyProtection="1"/>
    <xf numFmtId="1" fontId="4" fillId="0" borderId="17" xfId="0" applyNumberFormat="1" applyFont="1" applyBorder="1" applyAlignment="1" applyProtection="1">
      <alignment horizontal="center"/>
      <protection locked="0"/>
    </xf>
    <xf numFmtId="3" fontId="4" fillId="0" borderId="18" xfId="0" applyNumberFormat="1" applyFont="1" applyBorder="1" applyAlignment="1" applyProtection="1">
      <alignment horizontal="left"/>
      <protection locked="0"/>
    </xf>
    <xf numFmtId="3" fontId="4" fillId="0" borderId="17" xfId="0" applyNumberFormat="1" applyFont="1" applyBorder="1" applyProtection="1">
      <protection locked="0"/>
    </xf>
    <xf numFmtId="3" fontId="4" fillId="2" borderId="17" xfId="0" applyNumberFormat="1" applyFont="1" applyFill="1" applyBorder="1" applyProtection="1">
      <protection locked="0"/>
    </xf>
    <xf numFmtId="3" fontId="4" fillId="0" borderId="17" xfId="0" applyNumberFormat="1" applyFont="1" applyBorder="1" applyProtection="1"/>
    <xf numFmtId="3" fontId="4" fillId="2" borderId="17" xfId="0" applyNumberFormat="1" applyFont="1" applyFill="1" applyBorder="1" applyProtection="1"/>
    <xf numFmtId="3" fontId="4" fillId="0" borderId="18" xfId="0" applyNumberFormat="1" applyFont="1" applyBorder="1" applyProtection="1"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quotePrefix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8" xfId="0" quotePrefix="1" applyFont="1" applyBorder="1" applyAlignment="1" applyProtection="1">
      <alignment horizontal="left"/>
      <protection locked="0"/>
    </xf>
    <xf numFmtId="3" fontId="4" fillId="0" borderId="20" xfId="0" applyNumberFormat="1" applyFont="1" applyBorder="1" applyProtection="1"/>
    <xf numFmtId="3" fontId="4" fillId="2" borderId="19" xfId="0" applyNumberFormat="1" applyFont="1" applyFill="1" applyBorder="1" applyProtection="1"/>
    <xf numFmtId="0" fontId="4" fillId="0" borderId="21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left"/>
      <protection locked="0"/>
    </xf>
    <xf numFmtId="3" fontId="4" fillId="0" borderId="22" xfId="0" applyNumberFormat="1" applyFont="1" applyBorder="1" applyProtection="1">
      <protection locked="0"/>
    </xf>
    <xf numFmtId="3" fontId="4" fillId="2" borderId="21" xfId="0" applyNumberFormat="1" applyFont="1" applyFill="1" applyBorder="1" applyProtection="1">
      <protection locked="0"/>
    </xf>
    <xf numFmtId="0" fontId="15" fillId="0" borderId="0" xfId="0" applyFont="1"/>
    <xf numFmtId="0" fontId="16" fillId="0" borderId="0" xfId="0" applyFont="1"/>
    <xf numFmtId="0" fontId="1" fillId="0" borderId="0" xfId="0" applyFont="1"/>
    <xf numFmtId="0" fontId="17" fillId="0" borderId="0" xfId="0" applyFont="1" applyBorder="1"/>
    <xf numFmtId="0" fontId="6" fillId="0" borderId="0" xfId="0" applyFont="1" applyBorder="1"/>
    <xf numFmtId="3" fontId="6" fillId="0" borderId="0" xfId="0" applyNumberFormat="1" applyFont="1" applyBorder="1"/>
    <xf numFmtId="0" fontId="14" fillId="0" borderId="0" xfId="0" applyFont="1"/>
    <xf numFmtId="0" fontId="18" fillId="0" borderId="0" xfId="0" applyFont="1"/>
    <xf numFmtId="0" fontId="19" fillId="0" borderId="0" xfId="0" applyFont="1" applyBorder="1"/>
    <xf numFmtId="3" fontId="19" fillId="0" borderId="0" xfId="0" applyNumberFormat="1" applyFont="1" applyBorder="1"/>
    <xf numFmtId="0" fontId="20" fillId="0" borderId="0" xfId="0" applyFont="1"/>
    <xf numFmtId="0" fontId="20" fillId="0" borderId="0" xfId="0" applyFont="1" applyBorder="1"/>
    <xf numFmtId="3" fontId="4" fillId="0" borderId="15" xfId="0" applyNumberFormat="1" applyFont="1" applyBorder="1" applyProtection="1">
      <protection locked="0"/>
    </xf>
    <xf numFmtId="3" fontId="4" fillId="2" borderId="16" xfId="0" applyNumberFormat="1" applyFont="1" applyFill="1" applyBorder="1" applyProtection="1"/>
    <xf numFmtId="3" fontId="4" fillId="2" borderId="7" xfId="0" applyNumberFormat="1" applyFont="1" applyFill="1" applyBorder="1" applyProtection="1"/>
    <xf numFmtId="3" fontId="4" fillId="0" borderId="7" xfId="0" applyNumberFormat="1" applyFont="1" applyBorder="1" applyProtection="1"/>
    <xf numFmtId="3" fontId="4" fillId="0" borderId="17" xfId="0" applyNumberFormat="1" applyFont="1" applyBorder="1"/>
    <xf numFmtId="0" fontId="21" fillId="0" borderId="0" xfId="0" applyFont="1"/>
    <xf numFmtId="3" fontId="4" fillId="0" borderId="23" xfId="0" applyNumberFormat="1" applyFont="1" applyFill="1" applyBorder="1" applyAlignment="1" applyProtection="1">
      <alignment horizontal="center" vertical="center"/>
    </xf>
    <xf numFmtId="3" fontId="4" fillId="0" borderId="2" xfId="0" applyNumberFormat="1" applyFont="1" applyFill="1" applyBorder="1" applyAlignment="1" applyProtection="1">
      <alignment horizontal="center" vertical="center"/>
    </xf>
    <xf numFmtId="3" fontId="4" fillId="2" borderId="17" xfId="0" applyNumberFormat="1" applyFont="1" applyFill="1" applyBorder="1"/>
    <xf numFmtId="3" fontId="4" fillId="0" borderId="21" xfId="0" applyNumberFormat="1" applyFont="1" applyBorder="1"/>
    <xf numFmtId="3" fontId="4" fillId="2" borderId="21" xfId="0" applyNumberFormat="1" applyFont="1" applyFill="1" applyBorder="1"/>
    <xf numFmtId="3" fontId="4" fillId="0" borderId="19" xfId="0" applyNumberFormat="1" applyFont="1" applyBorder="1"/>
    <xf numFmtId="3" fontId="4" fillId="2" borderId="19" xfId="0" applyNumberFormat="1" applyFont="1" applyFill="1" applyBorder="1"/>
    <xf numFmtId="3" fontId="6" fillId="0" borderId="0" xfId="0" applyNumberFormat="1" applyFont="1"/>
    <xf numFmtId="3" fontId="4" fillId="0" borderId="2" xfId="0" applyNumberFormat="1" applyFont="1" applyBorder="1"/>
    <xf numFmtId="3" fontId="4" fillId="2" borderId="2" xfId="0" applyNumberFormat="1" applyFont="1" applyFill="1" applyBorder="1"/>
    <xf numFmtId="0" fontId="22" fillId="0" borderId="0" xfId="1" applyFont="1"/>
    <xf numFmtId="3" fontId="22" fillId="0" borderId="0" xfId="1" applyNumberFormat="1" applyFont="1"/>
    <xf numFmtId="0" fontId="22" fillId="0" borderId="0" xfId="1" applyFont="1" applyAlignment="1">
      <alignment horizontal="center"/>
    </xf>
    <xf numFmtId="0" fontId="23" fillId="0" borderId="0" xfId="1" applyFont="1"/>
    <xf numFmtId="0" fontId="24" fillId="3" borderId="23" xfId="1" applyFont="1" applyFill="1" applyBorder="1" applyAlignment="1">
      <alignment vertical="center"/>
    </xf>
    <xf numFmtId="0" fontId="25" fillId="3" borderId="6" xfId="1" applyFont="1" applyFill="1" applyBorder="1" applyAlignment="1">
      <alignment vertical="center"/>
    </xf>
    <xf numFmtId="3" fontId="25" fillId="3" borderId="6" xfId="1" applyNumberFormat="1" applyFont="1" applyFill="1" applyBorder="1" applyAlignment="1">
      <alignment vertical="center"/>
    </xf>
    <xf numFmtId="0" fontId="25" fillId="3" borderId="6" xfId="1" applyFont="1" applyFill="1" applyBorder="1" applyAlignment="1">
      <alignment horizontal="center" vertical="center"/>
    </xf>
    <xf numFmtId="3" fontId="25" fillId="3" borderId="1" xfId="1" applyNumberFormat="1" applyFont="1" applyFill="1" applyBorder="1" applyAlignment="1">
      <alignment vertical="center"/>
    </xf>
    <xf numFmtId="0" fontId="25" fillId="0" borderId="0" xfId="1" applyFont="1" applyAlignment="1">
      <alignment vertical="center"/>
    </xf>
    <xf numFmtId="0" fontId="26" fillId="0" borderId="0" xfId="1" applyFont="1"/>
    <xf numFmtId="0" fontId="23" fillId="3" borderId="11" xfId="1" applyFont="1" applyFill="1" applyBorder="1"/>
    <xf numFmtId="0" fontId="22" fillId="3" borderId="3" xfId="1" applyFont="1" applyFill="1" applyBorder="1"/>
    <xf numFmtId="3" fontId="22" fillId="3" borderId="24" xfId="1" applyNumberFormat="1" applyFont="1" applyFill="1" applyBorder="1" applyAlignment="1">
      <alignment horizontal="center"/>
    </xf>
    <xf numFmtId="0" fontId="23" fillId="3" borderId="25" xfId="1" applyFont="1" applyFill="1" applyBorder="1"/>
    <xf numFmtId="0" fontId="22" fillId="3" borderId="0" xfId="1" applyFont="1" applyFill="1" applyBorder="1"/>
    <xf numFmtId="3" fontId="22" fillId="3" borderId="26" xfId="1" applyNumberFormat="1" applyFont="1" applyFill="1" applyBorder="1" applyAlignment="1">
      <alignment horizontal="center"/>
    </xf>
    <xf numFmtId="0" fontId="22" fillId="3" borderId="25" xfId="1" applyFont="1" applyFill="1" applyBorder="1" applyAlignment="1">
      <alignment horizontal="center"/>
    </xf>
    <xf numFmtId="3" fontId="22" fillId="3" borderId="2" xfId="1" quotePrefix="1" applyNumberFormat="1" applyFont="1" applyFill="1" applyBorder="1" applyAlignment="1">
      <alignment horizontal="center"/>
    </xf>
    <xf numFmtId="0" fontId="22" fillId="3" borderId="6" xfId="1" applyFont="1" applyFill="1" applyBorder="1" applyAlignment="1">
      <alignment horizontal="center"/>
    </xf>
    <xf numFmtId="3" fontId="22" fillId="3" borderId="26" xfId="1" applyNumberFormat="1" applyFont="1" applyFill="1" applyBorder="1"/>
    <xf numFmtId="3" fontId="22" fillId="3" borderId="0" xfId="1" applyNumberFormat="1" applyFont="1" applyFill="1" applyBorder="1"/>
    <xf numFmtId="3" fontId="22" fillId="3" borderId="0" xfId="1" applyNumberFormat="1" applyFont="1" applyFill="1" applyBorder="1" applyAlignment="1">
      <alignment horizontal="center"/>
    </xf>
    <xf numFmtId="3" fontId="22" fillId="0" borderId="2" xfId="1" applyNumberFormat="1" applyFont="1" applyBorder="1"/>
    <xf numFmtId="0" fontId="22" fillId="3" borderId="25" xfId="1" quotePrefix="1" applyFont="1" applyFill="1" applyBorder="1" applyAlignment="1">
      <alignment horizontal="center"/>
    </xf>
    <xf numFmtId="3" fontId="22" fillId="0" borderId="2" xfId="1" applyNumberFormat="1" applyFont="1" applyBorder="1" applyAlignment="1">
      <alignment horizontal="center"/>
    </xf>
    <xf numFmtId="3" fontId="22" fillId="0" borderId="2" xfId="1" applyNumberFormat="1" applyFont="1" applyFill="1" applyBorder="1"/>
    <xf numFmtId="3" fontId="27" fillId="0" borderId="2" xfId="1" applyNumberFormat="1" applyFont="1" applyBorder="1" applyAlignment="1">
      <alignment horizontal="center"/>
    </xf>
    <xf numFmtId="0" fontId="22" fillId="3" borderId="26" xfId="1" applyFont="1" applyFill="1" applyBorder="1"/>
    <xf numFmtId="0" fontId="22" fillId="3" borderId="25" xfId="1" applyFont="1" applyFill="1" applyBorder="1"/>
    <xf numFmtId="0" fontId="22" fillId="3" borderId="13" xfId="1" applyFont="1" applyFill="1" applyBorder="1"/>
    <xf numFmtId="0" fontId="22" fillId="3" borderId="9" xfId="1" applyFont="1" applyFill="1" applyBorder="1"/>
    <xf numFmtId="3" fontId="22" fillId="3" borderId="9" xfId="1" applyNumberFormat="1" applyFont="1" applyFill="1" applyBorder="1"/>
    <xf numFmtId="3" fontId="22" fillId="3" borderId="9" xfId="1" applyNumberFormat="1" applyFont="1" applyFill="1" applyBorder="1" applyAlignment="1">
      <alignment horizontal="center"/>
    </xf>
    <xf numFmtId="3" fontId="22" fillId="3" borderId="27" xfId="1" applyNumberFormat="1" applyFont="1" applyFill="1" applyBorder="1"/>
    <xf numFmtId="0" fontId="28" fillId="4" borderId="11" xfId="0" applyFont="1" applyFill="1" applyBorder="1"/>
    <xf numFmtId="0" fontId="28" fillId="4" borderId="3" xfId="0" applyFont="1" applyFill="1" applyBorder="1"/>
    <xf numFmtId="0" fontId="28" fillId="4" borderId="24" xfId="0" applyFont="1" applyFill="1" applyBorder="1"/>
    <xf numFmtId="0" fontId="28" fillId="0" borderId="0" xfId="0" applyFont="1"/>
    <xf numFmtId="0" fontId="6" fillId="4" borderId="25" xfId="0" applyFont="1" applyFill="1" applyBorder="1"/>
    <xf numFmtId="0" fontId="29" fillId="4" borderId="0" xfId="0" quotePrefix="1" applyFont="1" applyFill="1" applyBorder="1" applyAlignment="1">
      <alignment horizontal="left"/>
    </xf>
    <xf numFmtId="0" fontId="6" fillId="4" borderId="0" xfId="0" applyFont="1" applyFill="1" applyBorder="1"/>
    <xf numFmtId="0" fontId="11" fillId="4" borderId="0" xfId="0" applyFont="1" applyFill="1" applyBorder="1"/>
    <xf numFmtId="0" fontId="6" fillId="4" borderId="26" xfId="0" applyFont="1" applyFill="1" applyBorder="1"/>
    <xf numFmtId="0" fontId="6" fillId="4" borderId="28" xfId="0" applyFont="1" applyFill="1" applyBorder="1"/>
    <xf numFmtId="0" fontId="30" fillId="4" borderId="0" xfId="0" quotePrefix="1" applyFont="1" applyFill="1" applyBorder="1" applyAlignment="1">
      <alignment horizontal="left"/>
    </xf>
    <xf numFmtId="0" fontId="8" fillId="4" borderId="26" xfId="0" applyFont="1" applyFill="1" applyBorder="1"/>
    <xf numFmtId="0" fontId="8" fillId="4" borderId="13" xfId="0" applyFont="1" applyFill="1" applyBorder="1"/>
    <xf numFmtId="0" fontId="8" fillId="4" borderId="9" xfId="0" applyFont="1" applyFill="1" applyBorder="1"/>
    <xf numFmtId="0" fontId="31" fillId="4" borderId="9" xfId="0" applyFont="1" applyFill="1" applyBorder="1"/>
    <xf numFmtId="0" fontId="6" fillId="0" borderId="0" xfId="0" applyFont="1" applyFill="1"/>
    <xf numFmtId="0" fontId="6" fillId="4" borderId="27" xfId="0" applyFont="1" applyFill="1" applyBorder="1"/>
    <xf numFmtId="0" fontId="7" fillId="4" borderId="28" xfId="0" applyFont="1" applyFill="1" applyBorder="1"/>
    <xf numFmtId="0" fontId="7" fillId="4" borderId="26" xfId="0" applyFont="1" applyFill="1" applyBorder="1"/>
    <xf numFmtId="0" fontId="30" fillId="4" borderId="6" xfId="0" applyFont="1" applyFill="1" applyBorder="1"/>
    <xf numFmtId="49" fontId="4" fillId="4" borderId="0" xfId="0" quotePrefix="1" applyNumberFormat="1" applyFont="1" applyFill="1" applyBorder="1" applyAlignment="1">
      <alignment horizontal="center"/>
    </xf>
    <xf numFmtId="3" fontId="30" fillId="4" borderId="0" xfId="0" applyNumberFormat="1" applyFont="1" applyFill="1" applyBorder="1"/>
    <xf numFmtId="0" fontId="30" fillId="4" borderId="0" xfId="0" applyFont="1" applyFill="1" applyBorder="1"/>
    <xf numFmtId="0" fontId="21" fillId="4" borderId="9" xfId="0" applyFont="1" applyFill="1" applyBorder="1" applyAlignment="1">
      <alignment horizontal="left"/>
    </xf>
    <xf numFmtId="0" fontId="4" fillId="4" borderId="27" xfId="0" applyFont="1" applyFill="1" applyBorder="1"/>
    <xf numFmtId="0" fontId="30" fillId="4" borderId="2" xfId="0" applyFont="1" applyFill="1" applyBorder="1" applyAlignment="1">
      <alignment horizontal="center"/>
    </xf>
    <xf numFmtId="16" fontId="30" fillId="4" borderId="2" xfId="0" applyNumberFormat="1" applyFont="1" applyFill="1" applyBorder="1" applyAlignment="1">
      <alignment horizontal="center"/>
    </xf>
    <xf numFmtId="0" fontId="30" fillId="4" borderId="25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0" fillId="4" borderId="9" xfId="0" applyFont="1" applyFill="1" applyBorder="1"/>
    <xf numFmtId="0" fontId="30" fillId="4" borderId="27" xfId="0" applyFont="1" applyFill="1" applyBorder="1"/>
    <xf numFmtId="3" fontId="4" fillId="0" borderId="14" xfId="0" applyNumberFormat="1" applyFont="1" applyFill="1" applyBorder="1" applyProtection="1">
      <protection locked="0"/>
    </xf>
    <xf numFmtId="3" fontId="4" fillId="0" borderId="2" xfId="0" applyNumberFormat="1" applyFont="1" applyBorder="1" applyProtection="1">
      <protection locked="0"/>
    </xf>
    <xf numFmtId="0" fontId="30" fillId="4" borderId="25" xfId="0" applyFont="1" applyFill="1" applyBorder="1"/>
    <xf numFmtId="0" fontId="30" fillId="4" borderId="6" xfId="0" applyFont="1" applyFill="1" applyBorder="1" applyAlignment="1">
      <alignment horizontal="left"/>
    </xf>
    <xf numFmtId="0" fontId="30" fillId="4" borderId="1" xfId="0" applyFont="1" applyFill="1" applyBorder="1"/>
    <xf numFmtId="3" fontId="4" fillId="0" borderId="2" xfId="0" applyNumberFormat="1" applyFont="1" applyFill="1" applyBorder="1" applyProtection="1">
      <protection locked="0"/>
    </xf>
    <xf numFmtId="0" fontId="30" fillId="4" borderId="6" xfId="0" quotePrefix="1" applyFont="1" applyFill="1" applyBorder="1" applyAlignment="1">
      <alignment horizontal="left"/>
    </xf>
    <xf numFmtId="3" fontId="4" fillId="0" borderId="2" xfId="0" applyNumberFormat="1" applyFont="1" applyFill="1" applyBorder="1"/>
    <xf numFmtId="49" fontId="4" fillId="4" borderId="0" xfId="0" applyNumberFormat="1" applyFont="1" applyFill="1" applyBorder="1" applyAlignment="1">
      <alignment horizontal="center"/>
    </xf>
    <xf numFmtId="0" fontId="4" fillId="4" borderId="26" xfId="0" applyFont="1" applyFill="1" applyBorder="1"/>
    <xf numFmtId="16" fontId="30" fillId="4" borderId="11" xfId="0" applyNumberFormat="1" applyFont="1" applyFill="1" applyBorder="1" applyAlignment="1">
      <alignment horizontal="centerContinuous"/>
    </xf>
    <xf numFmtId="16" fontId="30" fillId="4" borderId="24" xfId="0" applyNumberFormat="1" applyFont="1" applyFill="1" applyBorder="1" applyAlignment="1">
      <alignment horizontal="centerContinuous"/>
    </xf>
    <xf numFmtId="0" fontId="30" fillId="4" borderId="23" xfId="0" applyFont="1" applyFill="1" applyBorder="1" applyAlignment="1">
      <alignment horizontal="centerContinuous"/>
    </xf>
    <xf numFmtId="0" fontId="30" fillId="4" borderId="1" xfId="0" applyFont="1" applyFill="1" applyBorder="1" applyAlignment="1">
      <alignment horizontal="centerContinuous"/>
    </xf>
    <xf numFmtId="0" fontId="21" fillId="4" borderId="9" xfId="0" quotePrefix="1" applyFont="1" applyFill="1" applyBorder="1" applyAlignment="1">
      <alignment horizontal="left"/>
    </xf>
    <xf numFmtId="3" fontId="32" fillId="0" borderId="2" xfId="0" applyNumberFormat="1" applyFont="1" applyFill="1" applyBorder="1" applyProtection="1">
      <protection locked="0"/>
    </xf>
    <xf numFmtId="3" fontId="32" fillId="0" borderId="2" xfId="0" applyNumberFormat="1" applyFont="1" applyBorder="1" applyProtection="1">
      <protection locked="0"/>
    </xf>
    <xf numFmtId="3" fontId="32" fillId="0" borderId="1" xfId="0" applyNumberFormat="1" applyFont="1" applyBorder="1" applyProtection="1">
      <protection locked="0"/>
    </xf>
    <xf numFmtId="3" fontId="33" fillId="0" borderId="2" xfId="0" applyNumberFormat="1" applyFont="1" applyFill="1" applyBorder="1" applyProtection="1">
      <protection locked="0"/>
    </xf>
    <xf numFmtId="3" fontId="33" fillId="0" borderId="2" xfId="0" applyNumberFormat="1" applyFont="1" applyBorder="1" applyProtection="1">
      <protection locked="0"/>
    </xf>
    <xf numFmtId="3" fontId="4" fillId="0" borderId="1" xfId="0" applyNumberFormat="1" applyFont="1" applyBorder="1" applyProtection="1">
      <protection locked="0"/>
    </xf>
    <xf numFmtId="0" fontId="30" fillId="4" borderId="3" xfId="0" applyFont="1" applyFill="1" applyBorder="1"/>
    <xf numFmtId="0" fontId="4" fillId="4" borderId="1" xfId="0" applyFont="1" applyFill="1" applyBorder="1"/>
    <xf numFmtId="3" fontId="4" fillId="0" borderId="14" xfId="0" applyNumberFormat="1" applyFont="1" applyBorder="1" applyProtection="1">
      <protection locked="0"/>
    </xf>
    <xf numFmtId="0" fontId="4" fillId="4" borderId="9" xfId="0" applyFont="1" applyFill="1" applyBorder="1"/>
    <xf numFmtId="3" fontId="30" fillId="4" borderId="9" xfId="0" applyNumberFormat="1" applyFont="1" applyFill="1" applyBorder="1"/>
    <xf numFmtId="0" fontId="4" fillId="4" borderId="25" xfId="0" applyFont="1" applyFill="1" applyBorder="1"/>
    <xf numFmtId="0" fontId="30" fillId="4" borderId="12" xfId="0" quotePrefix="1" applyFont="1" applyFill="1" applyBorder="1" applyAlignment="1">
      <alignment horizontal="center"/>
    </xf>
    <xf numFmtId="0" fontId="4" fillId="4" borderId="3" xfId="0" applyFont="1" applyFill="1" applyBorder="1"/>
    <xf numFmtId="0" fontId="30" fillId="4" borderId="24" xfId="0" applyFont="1" applyFill="1" applyBorder="1"/>
    <xf numFmtId="0" fontId="30" fillId="4" borderId="0" xfId="0" applyFont="1" applyFill="1" applyBorder="1" applyAlignment="1">
      <alignment horizontal="left"/>
    </xf>
    <xf numFmtId="0" fontId="30" fillId="4" borderId="28" xfId="0" applyFont="1" applyFill="1" applyBorder="1" applyAlignment="1">
      <alignment horizontal="center"/>
    </xf>
    <xf numFmtId="0" fontId="30" fillId="4" borderId="26" xfId="0" applyFont="1" applyFill="1" applyBorder="1"/>
    <xf numFmtId="0" fontId="4" fillId="0" borderId="12" xfId="0" applyFont="1" applyFill="1" applyBorder="1" applyAlignment="1">
      <alignment horizontal="center"/>
    </xf>
    <xf numFmtId="0" fontId="4" fillId="4" borderId="0" xfId="0" applyFont="1" applyFill="1" applyBorder="1"/>
    <xf numFmtId="0" fontId="30" fillId="4" borderId="14" xfId="0" applyFont="1" applyFill="1" applyBorder="1"/>
    <xf numFmtId="0" fontId="4" fillId="0" borderId="14" xfId="0" applyFont="1" applyFill="1" applyBorder="1" applyAlignment="1" applyProtection="1">
      <alignment horizontal="center"/>
      <protection locked="0"/>
    </xf>
    <xf numFmtId="49" fontId="4" fillId="4" borderId="25" xfId="0" applyNumberFormat="1" applyFont="1" applyFill="1" applyBorder="1" applyAlignment="1">
      <alignment horizontal="center"/>
    </xf>
    <xf numFmtId="3" fontId="4" fillId="0" borderId="27" xfId="0" applyNumberFormat="1" applyFont="1" applyBorder="1" applyProtection="1">
      <protection locked="0"/>
    </xf>
    <xf numFmtId="3" fontId="4" fillId="0" borderId="14" xfId="0" applyNumberFormat="1" applyFont="1" applyBorder="1"/>
    <xf numFmtId="49" fontId="4" fillId="4" borderId="25" xfId="0" quotePrefix="1" applyNumberFormat="1" applyFont="1" applyFill="1" applyBorder="1" applyAlignment="1">
      <alignment horizontal="center"/>
    </xf>
    <xf numFmtId="0" fontId="30" fillId="4" borderId="9" xfId="0" applyFont="1" applyFill="1" applyBorder="1" applyAlignment="1">
      <alignment horizontal="left"/>
    </xf>
    <xf numFmtId="3" fontId="4" fillId="0" borderId="12" xfId="0" applyNumberFormat="1" applyFont="1" applyBorder="1" applyProtection="1">
      <protection locked="0"/>
    </xf>
    <xf numFmtId="0" fontId="30" fillId="0" borderId="0" xfId="0" applyFont="1"/>
    <xf numFmtId="49" fontId="4" fillId="4" borderId="13" xfId="0" quotePrefix="1" applyNumberFormat="1" applyFont="1" applyFill="1" applyBorder="1" applyAlignment="1">
      <alignment horizontal="center"/>
    </xf>
    <xf numFmtId="0" fontId="4" fillId="0" borderId="0" xfId="0" applyFont="1" applyFill="1"/>
    <xf numFmtId="0" fontId="29" fillId="0" borderId="0" xfId="0" applyFont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3" xfId="0" quotePrefix="1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28" xfId="0" applyFont="1" applyBorder="1"/>
    <xf numFmtId="0" fontId="4" fillId="0" borderId="12" xfId="0" applyFont="1" applyBorder="1" applyAlignment="1">
      <alignment horizontal="center"/>
    </xf>
    <xf numFmtId="0" fontId="4" fillId="0" borderId="23" xfId="0" applyFont="1" applyBorder="1"/>
    <xf numFmtId="9" fontId="4" fillId="0" borderId="24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0" fontId="4" fillId="0" borderId="18" xfId="0" quotePrefix="1" applyFont="1" applyBorder="1"/>
    <xf numFmtId="0" fontId="4" fillId="0" borderId="7" xfId="0" applyFont="1" applyBorder="1"/>
    <xf numFmtId="0" fontId="4" fillId="0" borderId="29" xfId="0" quotePrefix="1" applyFont="1" applyBorder="1"/>
    <xf numFmtId="0" fontId="4" fillId="0" borderId="16" xfId="0" applyFont="1" applyBorder="1"/>
    <xf numFmtId="0" fontId="4" fillId="0" borderId="20" xfId="0" applyFont="1" applyBorder="1"/>
    <xf numFmtId="0" fontId="4" fillId="0" borderId="8" xfId="0" applyFont="1" applyBorder="1"/>
    <xf numFmtId="3" fontId="4" fillId="0" borderId="12" xfId="0" applyNumberFormat="1" applyFont="1" applyBorder="1"/>
    <xf numFmtId="3" fontId="4" fillId="0" borderId="28" xfId="0" applyNumberFormat="1" applyFont="1" applyBorder="1"/>
    <xf numFmtId="3" fontId="4" fillId="0" borderId="15" xfId="0" applyNumberFormat="1" applyFont="1" applyBorder="1"/>
    <xf numFmtId="3" fontId="0" fillId="0" borderId="0" xfId="0" applyNumberFormat="1"/>
    <xf numFmtId="0" fontId="7" fillId="0" borderId="0" xfId="0" applyFont="1" applyBorder="1" applyAlignment="1">
      <alignment horizontal="center"/>
    </xf>
    <xf numFmtId="3" fontId="4" fillId="0" borderId="0" xfId="0" applyNumberFormat="1" applyFont="1" applyFill="1"/>
    <xf numFmtId="0" fontId="20" fillId="0" borderId="0" xfId="0" applyFont="1" applyFill="1"/>
    <xf numFmtId="3" fontId="20" fillId="0" borderId="0" xfId="0" applyNumberFormat="1" applyFont="1" applyFill="1"/>
    <xf numFmtId="3" fontId="4" fillId="0" borderId="9" xfId="0" applyNumberFormat="1" applyFont="1" applyFill="1" applyBorder="1"/>
    <xf numFmtId="3" fontId="4" fillId="0" borderId="6" xfId="0" applyNumberFormat="1" applyFont="1" applyFill="1" applyBorder="1"/>
    <xf numFmtId="3" fontId="22" fillId="0" borderId="0" xfId="1" applyNumberFormat="1" applyFont="1" applyFill="1"/>
    <xf numFmtId="0" fontId="22" fillId="0" borderId="0" xfId="1" applyFont="1" applyFill="1" applyAlignment="1">
      <alignment horizontal="center"/>
    </xf>
    <xf numFmtId="0" fontId="30" fillId="0" borderId="0" xfId="0" applyFont="1" applyFill="1"/>
    <xf numFmtId="3" fontId="4" fillId="0" borderId="7" xfId="0" applyNumberFormat="1" applyFont="1" applyFill="1" applyBorder="1"/>
    <xf numFmtId="3" fontId="4" fillId="0" borderId="16" xfId="0" applyNumberFormat="1" applyFont="1" applyFill="1" applyBorder="1"/>
    <xf numFmtId="3" fontId="21" fillId="0" borderId="0" xfId="0" applyNumberFormat="1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3" fontId="29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25" xfId="0" quotePrefix="1" applyFont="1" applyBorder="1"/>
    <xf numFmtId="0" fontId="4" fillId="0" borderId="2" xfId="0" applyFont="1" applyBorder="1" applyAlignment="1" applyProtection="1">
      <alignment horizontal="center"/>
    </xf>
    <xf numFmtId="3" fontId="4" fillId="0" borderId="2" xfId="0" applyNumberFormat="1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2" fillId="3" borderId="3" xfId="1" applyFont="1" applyFill="1" applyBorder="1" applyAlignment="1">
      <alignment horizontal="center"/>
    </xf>
    <xf numFmtId="0" fontId="22" fillId="3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showZeros="0" zoomScaleNormal="100" workbookViewId="0">
      <selection activeCell="K27" sqref="K27"/>
    </sheetView>
  </sheetViews>
  <sheetFormatPr baseColWidth="10" defaultRowHeight="12.75" x14ac:dyDescent="0.2"/>
  <cols>
    <col min="1" max="1" width="5.5703125" style="5" bestFit="1" customWidth="1"/>
    <col min="2" max="2" width="21.85546875" style="5" bestFit="1" customWidth="1"/>
    <col min="3" max="3" width="8.7109375" style="5" customWidth="1"/>
    <col min="4" max="10" width="8.7109375" style="90" customWidth="1"/>
    <col min="11" max="16384" width="11.42578125" style="5"/>
  </cols>
  <sheetData>
    <row r="1" spans="1:11" ht="15" x14ac:dyDescent="0.25">
      <c r="A1" s="2" t="s">
        <v>116</v>
      </c>
      <c r="B1" s="2"/>
      <c r="C1" s="2"/>
      <c r="D1" s="30"/>
      <c r="E1" s="30"/>
      <c r="F1" s="30"/>
      <c r="G1" s="30"/>
      <c r="H1" s="30"/>
      <c r="I1" s="30"/>
      <c r="J1" s="30"/>
    </row>
    <row r="2" spans="1:11" s="4" customFormat="1" ht="15.75" x14ac:dyDescent="0.25">
      <c r="A2" s="34" t="s">
        <v>33</v>
      </c>
      <c r="B2" s="35" t="s">
        <v>34</v>
      </c>
      <c r="C2" s="248" t="s">
        <v>29</v>
      </c>
      <c r="D2" s="248"/>
      <c r="E2" s="249" t="s">
        <v>30</v>
      </c>
      <c r="F2" s="249"/>
      <c r="G2" s="249" t="s">
        <v>31</v>
      </c>
      <c r="H2" s="249"/>
      <c r="I2" s="249" t="s">
        <v>32</v>
      </c>
      <c r="J2" s="249"/>
    </row>
    <row r="3" spans="1:11" s="4" customFormat="1" ht="15.75" x14ac:dyDescent="0.25">
      <c r="A3" s="36"/>
      <c r="B3" s="37"/>
      <c r="C3" s="38" t="s">
        <v>35</v>
      </c>
      <c r="D3" s="83" t="s">
        <v>36</v>
      </c>
      <c r="E3" s="83" t="s">
        <v>35</v>
      </c>
      <c r="F3" s="83" t="s">
        <v>36</v>
      </c>
      <c r="G3" s="83" t="s">
        <v>35</v>
      </c>
      <c r="H3" s="83" t="s">
        <v>36</v>
      </c>
      <c r="I3" s="83" t="s">
        <v>35</v>
      </c>
      <c r="J3" s="84" t="s">
        <v>36</v>
      </c>
    </row>
    <row r="4" spans="1:11" s="4" customFormat="1" ht="15.75" x14ac:dyDescent="0.25">
      <c r="A4" s="39">
        <v>1080</v>
      </c>
      <c r="B4" s="40" t="s">
        <v>2</v>
      </c>
      <c r="C4" s="41">
        <v>4200</v>
      </c>
      <c r="D4" s="42"/>
      <c r="E4" s="77"/>
      <c r="F4" s="78"/>
      <c r="G4" s="43"/>
      <c r="H4" s="44"/>
      <c r="I4" s="43"/>
      <c r="J4" s="44"/>
    </row>
    <row r="5" spans="1:11" s="4" customFormat="1" ht="15.75" x14ac:dyDescent="0.25">
      <c r="A5" s="45">
        <v>1100</v>
      </c>
      <c r="B5" s="46" t="s">
        <v>51</v>
      </c>
      <c r="C5" s="47">
        <v>15000</v>
      </c>
      <c r="D5" s="48"/>
      <c r="E5" s="47"/>
      <c r="F5" s="79"/>
      <c r="G5" s="49"/>
      <c r="H5" s="50"/>
      <c r="I5" s="49"/>
      <c r="J5" s="50"/>
    </row>
    <row r="6" spans="1:11" s="4" customFormat="1" ht="15.75" x14ac:dyDescent="0.25">
      <c r="A6" s="45">
        <v>1200</v>
      </c>
      <c r="B6" s="51" t="s">
        <v>52</v>
      </c>
      <c r="C6" s="47">
        <v>27690</v>
      </c>
      <c r="D6" s="48"/>
      <c r="E6" s="47"/>
      <c r="F6" s="79"/>
      <c r="G6" s="49"/>
      <c r="H6" s="50"/>
      <c r="I6" s="49"/>
      <c r="J6" s="50"/>
      <c r="K6" s="31"/>
    </row>
    <row r="7" spans="1:11" s="4" customFormat="1" ht="15.75" x14ac:dyDescent="0.25">
      <c r="A7" s="45">
        <v>1230</v>
      </c>
      <c r="B7" s="51" t="s">
        <v>53</v>
      </c>
      <c r="C7" s="47">
        <v>7897</v>
      </c>
      <c r="D7" s="48"/>
      <c r="E7" s="47"/>
      <c r="F7" s="79"/>
      <c r="G7" s="49"/>
      <c r="H7" s="50"/>
      <c r="I7" s="49"/>
      <c r="J7" s="50"/>
    </row>
    <row r="8" spans="1:11" s="4" customFormat="1" ht="15.75" x14ac:dyDescent="0.25">
      <c r="A8" s="45">
        <v>1239</v>
      </c>
      <c r="B8" s="51" t="s">
        <v>67</v>
      </c>
      <c r="C8" s="47"/>
      <c r="D8" s="48">
        <v>810</v>
      </c>
      <c r="E8" s="47"/>
      <c r="F8" s="79"/>
      <c r="G8" s="49"/>
      <c r="H8" s="50"/>
      <c r="I8" s="49"/>
      <c r="J8" s="50"/>
    </row>
    <row r="9" spans="1:11" s="4" customFormat="1" ht="15.75" x14ac:dyDescent="0.25">
      <c r="A9" s="45">
        <v>1250</v>
      </c>
      <c r="B9" s="51" t="s">
        <v>54</v>
      </c>
      <c r="C9" s="47">
        <v>3080</v>
      </c>
      <c r="D9" s="48"/>
      <c r="E9" s="47"/>
      <c r="F9" s="79"/>
      <c r="G9" s="49"/>
      <c r="H9" s="50"/>
      <c r="I9" s="49"/>
      <c r="J9" s="50"/>
    </row>
    <row r="10" spans="1:11" s="4" customFormat="1" ht="15.75" x14ac:dyDescent="0.25">
      <c r="A10" s="45">
        <v>1400</v>
      </c>
      <c r="B10" s="51" t="s">
        <v>55</v>
      </c>
      <c r="C10" s="47">
        <v>1200</v>
      </c>
      <c r="D10" s="48"/>
      <c r="E10" s="47"/>
      <c r="F10" s="79"/>
      <c r="G10" s="49"/>
      <c r="H10" s="50"/>
      <c r="I10" s="49"/>
      <c r="J10" s="50"/>
    </row>
    <row r="11" spans="1:11" s="4" customFormat="1" ht="15.75" x14ac:dyDescent="0.25">
      <c r="A11" s="45">
        <v>1420</v>
      </c>
      <c r="B11" s="51" t="s">
        <v>56</v>
      </c>
      <c r="C11" s="47">
        <v>900</v>
      </c>
      <c r="D11" s="48"/>
      <c r="E11" s="47"/>
      <c r="F11" s="79"/>
      <c r="G11" s="49"/>
      <c r="H11" s="50"/>
      <c r="I11" s="49"/>
      <c r="J11" s="50"/>
    </row>
    <row r="12" spans="1:11" s="4" customFormat="1" ht="15.75" x14ac:dyDescent="0.25">
      <c r="A12" s="45">
        <v>1440</v>
      </c>
      <c r="B12" s="51" t="s">
        <v>57</v>
      </c>
      <c r="C12" s="47">
        <v>3200</v>
      </c>
      <c r="D12" s="48"/>
      <c r="E12" s="47"/>
      <c r="F12" s="79"/>
      <c r="G12" s="49"/>
      <c r="H12" s="50"/>
      <c r="I12" s="49"/>
      <c r="J12" s="50"/>
    </row>
    <row r="13" spans="1:11" s="4" customFormat="1" ht="15.75" x14ac:dyDescent="0.25">
      <c r="A13" s="45">
        <v>1500</v>
      </c>
      <c r="B13" s="51" t="s">
        <v>25</v>
      </c>
      <c r="C13" s="51">
        <v>5469</v>
      </c>
      <c r="D13" s="48"/>
      <c r="E13" s="47"/>
      <c r="F13" s="79"/>
      <c r="G13" s="49"/>
      <c r="H13" s="50"/>
      <c r="I13" s="49"/>
      <c r="J13" s="50"/>
    </row>
    <row r="14" spans="1:11" s="4" customFormat="1" ht="15.75" x14ac:dyDescent="0.25">
      <c r="A14" s="45">
        <v>1580</v>
      </c>
      <c r="B14" s="51" t="s">
        <v>58</v>
      </c>
      <c r="C14" s="51"/>
      <c r="D14" s="48">
        <v>450</v>
      </c>
      <c r="E14" s="47"/>
      <c r="F14" s="79"/>
      <c r="G14" s="49"/>
      <c r="H14" s="50"/>
      <c r="I14" s="49"/>
      <c r="J14" s="50"/>
    </row>
    <row r="15" spans="1:11" s="4" customFormat="1" ht="15.75" x14ac:dyDescent="0.25">
      <c r="A15" s="52">
        <v>1810</v>
      </c>
      <c r="B15" s="53" t="s">
        <v>37</v>
      </c>
      <c r="C15" s="51">
        <v>800</v>
      </c>
      <c r="D15" s="48"/>
      <c r="E15" s="47"/>
      <c r="F15" s="79"/>
      <c r="G15" s="49"/>
      <c r="H15" s="50"/>
      <c r="I15" s="49"/>
      <c r="J15" s="50"/>
    </row>
    <row r="16" spans="1:11" s="4" customFormat="1" ht="15.75" x14ac:dyDescent="0.25">
      <c r="A16" s="52">
        <v>1900</v>
      </c>
      <c r="B16" s="54" t="s">
        <v>59</v>
      </c>
      <c r="C16" s="51">
        <v>184</v>
      </c>
      <c r="D16" s="48"/>
      <c r="E16" s="47"/>
      <c r="F16" s="79"/>
      <c r="G16" s="49"/>
      <c r="H16" s="50"/>
      <c r="I16" s="49"/>
      <c r="J16" s="50"/>
    </row>
    <row r="17" spans="1:11" s="4" customFormat="1" ht="15.75" x14ac:dyDescent="0.25">
      <c r="A17" s="52">
        <v>1950</v>
      </c>
      <c r="B17" s="54" t="s">
        <v>121</v>
      </c>
      <c r="C17" s="51">
        <v>310</v>
      </c>
      <c r="D17" s="48"/>
      <c r="E17" s="47"/>
      <c r="F17" s="79"/>
      <c r="G17" s="49"/>
      <c r="H17" s="50"/>
      <c r="I17" s="49"/>
      <c r="J17" s="50"/>
    </row>
    <row r="18" spans="1:11" s="4" customFormat="1" ht="15.75" x14ac:dyDescent="0.25">
      <c r="A18" s="52">
        <v>2000</v>
      </c>
      <c r="B18" s="54" t="s">
        <v>38</v>
      </c>
      <c r="C18" s="51"/>
      <c r="D18" s="48">
        <v>20290</v>
      </c>
      <c r="E18" s="47"/>
      <c r="F18" s="79"/>
      <c r="G18" s="49"/>
      <c r="H18" s="50"/>
      <c r="I18" s="49"/>
      <c r="J18" s="50"/>
    </row>
    <row r="19" spans="1:11" s="4" customFormat="1" ht="15.75" x14ac:dyDescent="0.25">
      <c r="A19" s="52">
        <v>2050</v>
      </c>
      <c r="B19" s="54" t="s">
        <v>39</v>
      </c>
      <c r="C19" s="51"/>
      <c r="D19" s="48">
        <v>1561</v>
      </c>
      <c r="E19" s="47"/>
      <c r="F19" s="79"/>
      <c r="G19" s="49"/>
      <c r="H19" s="50"/>
      <c r="I19" s="49"/>
      <c r="J19" s="50"/>
    </row>
    <row r="20" spans="1:11" s="4" customFormat="1" ht="15.75" x14ac:dyDescent="0.25">
      <c r="A20" s="52">
        <v>2120</v>
      </c>
      <c r="B20" s="54" t="s">
        <v>40</v>
      </c>
      <c r="C20" s="51"/>
      <c r="D20" s="48">
        <v>4321</v>
      </c>
      <c r="E20" s="47"/>
      <c r="F20" s="79"/>
      <c r="G20" s="49"/>
      <c r="H20" s="50"/>
      <c r="I20" s="49"/>
      <c r="J20" s="50"/>
    </row>
    <row r="21" spans="1:11" s="4" customFormat="1" ht="15.75" x14ac:dyDescent="0.25">
      <c r="A21" s="52">
        <v>2240</v>
      </c>
      <c r="B21" s="54" t="s">
        <v>41</v>
      </c>
      <c r="C21" s="51"/>
      <c r="D21" s="48">
        <v>11100</v>
      </c>
      <c r="E21" s="47"/>
      <c r="F21" s="79"/>
      <c r="G21" s="49"/>
      <c r="H21" s="50"/>
      <c r="I21" s="49"/>
      <c r="J21" s="50"/>
      <c r="K21" s="204"/>
    </row>
    <row r="22" spans="1:11" s="4" customFormat="1" ht="15.75" x14ac:dyDescent="0.25">
      <c r="A22" s="52">
        <v>2380</v>
      </c>
      <c r="B22" s="54" t="s">
        <v>60</v>
      </c>
      <c r="C22" s="51"/>
      <c r="D22" s="48">
        <v>3102</v>
      </c>
      <c r="E22" s="47"/>
      <c r="F22" s="79"/>
      <c r="G22" s="49"/>
      <c r="H22" s="50"/>
      <c r="I22" s="49"/>
      <c r="J22" s="50"/>
      <c r="K22" s="204"/>
    </row>
    <row r="23" spans="1:11" s="4" customFormat="1" ht="15.75" x14ac:dyDescent="0.25">
      <c r="A23" s="52">
        <v>2400</v>
      </c>
      <c r="B23" s="54" t="s">
        <v>61</v>
      </c>
      <c r="C23" s="51"/>
      <c r="D23" s="48">
        <v>5180</v>
      </c>
      <c r="E23" s="47"/>
      <c r="F23" s="79"/>
      <c r="G23" s="49"/>
      <c r="H23" s="50"/>
      <c r="I23" s="49"/>
      <c r="J23" s="50"/>
      <c r="K23" s="204"/>
    </row>
    <row r="24" spans="1:11" s="4" customFormat="1" ht="15.75" x14ac:dyDescent="0.25">
      <c r="A24" s="52">
        <v>2500</v>
      </c>
      <c r="B24" s="54" t="s">
        <v>42</v>
      </c>
      <c r="C24" s="51"/>
      <c r="D24" s="48">
        <v>2</v>
      </c>
      <c r="E24" s="47"/>
      <c r="F24" s="79"/>
      <c r="G24" s="49"/>
      <c r="H24" s="50"/>
      <c r="I24" s="49"/>
      <c r="J24" s="50"/>
      <c r="K24" s="204"/>
    </row>
    <row r="25" spans="1:11" s="4" customFormat="1" ht="15.75" x14ac:dyDescent="0.25">
      <c r="A25" s="52">
        <v>2600</v>
      </c>
      <c r="B25" s="54" t="s">
        <v>122</v>
      </c>
      <c r="C25" s="51"/>
      <c r="D25" s="48">
        <v>310</v>
      </c>
      <c r="E25" s="47"/>
      <c r="F25" s="79"/>
      <c r="G25" s="49"/>
      <c r="H25" s="50"/>
      <c r="I25" s="49"/>
      <c r="J25" s="50"/>
      <c r="K25" s="204"/>
    </row>
    <row r="26" spans="1:11" s="4" customFormat="1" ht="15.75" x14ac:dyDescent="0.25">
      <c r="A26" s="52">
        <v>2740</v>
      </c>
      <c r="B26" s="54" t="s">
        <v>62</v>
      </c>
      <c r="C26" s="51"/>
      <c r="D26" s="48">
        <v>664</v>
      </c>
      <c r="E26" s="47"/>
      <c r="F26" s="79"/>
      <c r="G26" s="49"/>
      <c r="H26" s="50"/>
      <c r="I26" s="49"/>
      <c r="J26" s="50"/>
    </row>
    <row r="27" spans="1:11" s="4" customFormat="1" ht="15.75" x14ac:dyDescent="0.25">
      <c r="A27" s="52">
        <v>2770</v>
      </c>
      <c r="B27" s="54" t="s">
        <v>63</v>
      </c>
      <c r="C27" s="51"/>
      <c r="D27" s="48">
        <v>201</v>
      </c>
      <c r="E27" s="47"/>
      <c r="F27" s="79"/>
      <c r="G27" s="49"/>
      <c r="H27" s="50"/>
      <c r="I27" s="49"/>
      <c r="J27" s="50"/>
    </row>
    <row r="28" spans="1:11" s="4" customFormat="1" ht="15.75" x14ac:dyDescent="0.25">
      <c r="A28" s="52">
        <v>2780</v>
      </c>
      <c r="B28" s="55" t="s">
        <v>64</v>
      </c>
      <c r="C28" s="51"/>
      <c r="D28" s="48">
        <v>106</v>
      </c>
      <c r="E28" s="47"/>
      <c r="F28" s="79"/>
      <c r="G28" s="49"/>
      <c r="H28" s="50"/>
      <c r="I28" s="49"/>
      <c r="J28" s="50"/>
    </row>
    <row r="29" spans="1:11" s="4" customFormat="1" ht="15.75" x14ac:dyDescent="0.25">
      <c r="A29" s="52">
        <v>2800</v>
      </c>
      <c r="B29" s="56" t="s">
        <v>43</v>
      </c>
      <c r="C29" s="51"/>
      <c r="D29" s="48"/>
      <c r="E29" s="47"/>
      <c r="F29" s="79"/>
      <c r="G29" s="49"/>
      <c r="H29" s="50"/>
      <c r="I29" s="49"/>
      <c r="J29" s="50"/>
    </row>
    <row r="30" spans="1:11" s="4" customFormat="1" ht="15.75" x14ac:dyDescent="0.25">
      <c r="A30" s="52">
        <v>2940</v>
      </c>
      <c r="B30" s="56" t="s">
        <v>186</v>
      </c>
      <c r="C30" s="51"/>
      <c r="D30" s="48">
        <v>753</v>
      </c>
      <c r="E30" s="47"/>
      <c r="F30" s="79"/>
      <c r="G30" s="49"/>
      <c r="H30" s="50"/>
      <c r="I30" s="49"/>
      <c r="J30" s="50"/>
    </row>
    <row r="31" spans="1:11" s="4" customFormat="1" ht="15.75" x14ac:dyDescent="0.25">
      <c r="A31" s="52">
        <v>2950</v>
      </c>
      <c r="B31" s="56" t="s">
        <v>65</v>
      </c>
      <c r="C31" s="51"/>
      <c r="D31" s="48"/>
      <c r="E31" s="47"/>
      <c r="F31" s="79"/>
      <c r="G31" s="49"/>
      <c r="H31" s="50"/>
      <c r="I31" s="49"/>
      <c r="J31" s="50"/>
    </row>
    <row r="32" spans="1:11" s="4" customFormat="1" ht="15.75" x14ac:dyDescent="0.25">
      <c r="A32" s="52">
        <v>3000</v>
      </c>
      <c r="B32" s="56" t="s">
        <v>66</v>
      </c>
      <c r="C32" s="51"/>
      <c r="D32" s="48">
        <v>59433</v>
      </c>
      <c r="E32" s="47"/>
      <c r="F32" s="79"/>
      <c r="G32" s="49"/>
      <c r="H32" s="50"/>
      <c r="I32" s="49"/>
      <c r="J32" s="50"/>
    </row>
    <row r="33" spans="1:10" s="4" customFormat="1" ht="15.75" x14ac:dyDescent="0.25">
      <c r="A33" s="52">
        <v>3800</v>
      </c>
      <c r="B33" s="56" t="s">
        <v>117</v>
      </c>
      <c r="C33" s="51"/>
      <c r="D33" s="48"/>
      <c r="E33" s="47"/>
      <c r="F33" s="48"/>
      <c r="G33" s="49"/>
      <c r="H33" s="50"/>
      <c r="I33" s="49"/>
      <c r="J33" s="50"/>
    </row>
    <row r="34" spans="1:10" s="4" customFormat="1" ht="15.75" x14ac:dyDescent="0.25">
      <c r="A34" s="52">
        <v>4000</v>
      </c>
      <c r="B34" s="56" t="s">
        <v>68</v>
      </c>
      <c r="C34" s="51">
        <v>20000</v>
      </c>
      <c r="D34" s="48"/>
      <c r="E34" s="80"/>
      <c r="F34" s="48"/>
      <c r="G34" s="49"/>
      <c r="H34" s="50"/>
      <c r="I34" s="49"/>
      <c r="J34" s="50"/>
    </row>
    <row r="35" spans="1:10" s="4" customFormat="1" ht="15.75" x14ac:dyDescent="0.25">
      <c r="A35" s="52">
        <v>4190</v>
      </c>
      <c r="B35" s="56" t="s">
        <v>69</v>
      </c>
      <c r="C35" s="51"/>
      <c r="D35" s="48"/>
      <c r="E35" s="80"/>
      <c r="F35" s="48"/>
      <c r="G35" s="49"/>
      <c r="H35" s="50"/>
      <c r="I35" s="49"/>
      <c r="J35" s="50"/>
    </row>
    <row r="36" spans="1:10" s="4" customFormat="1" ht="15.75" x14ac:dyDescent="0.25">
      <c r="A36" s="52">
        <v>5000</v>
      </c>
      <c r="B36" s="55" t="s">
        <v>44</v>
      </c>
      <c r="C36" s="51">
        <v>7384</v>
      </c>
      <c r="D36" s="48"/>
      <c r="E36" s="80"/>
      <c r="F36" s="48"/>
      <c r="G36" s="49"/>
      <c r="H36" s="50"/>
      <c r="I36" s="49"/>
      <c r="J36" s="50"/>
    </row>
    <row r="37" spans="1:10" s="4" customFormat="1" ht="15.75" x14ac:dyDescent="0.25">
      <c r="A37" s="52">
        <v>5100</v>
      </c>
      <c r="B37" s="56" t="s">
        <v>189</v>
      </c>
      <c r="C37" s="51">
        <v>753</v>
      </c>
      <c r="D37" s="48"/>
      <c r="E37" s="80"/>
      <c r="F37" s="48"/>
      <c r="G37" s="49"/>
      <c r="H37" s="50"/>
      <c r="I37" s="49"/>
      <c r="J37" s="50"/>
    </row>
    <row r="38" spans="1:10" s="4" customFormat="1" ht="15.75" x14ac:dyDescent="0.25">
      <c r="A38" s="52">
        <v>5400</v>
      </c>
      <c r="B38" s="56" t="s">
        <v>45</v>
      </c>
      <c r="C38" s="51">
        <v>1147</v>
      </c>
      <c r="D38" s="48"/>
      <c r="E38" s="80"/>
      <c r="F38" s="48"/>
      <c r="G38" s="49"/>
      <c r="H38" s="50"/>
      <c r="I38" s="49"/>
      <c r="J38" s="50"/>
    </row>
    <row r="39" spans="1:10" s="4" customFormat="1" ht="15.75" x14ac:dyDescent="0.25">
      <c r="A39" s="52">
        <v>6000</v>
      </c>
      <c r="B39" s="55" t="s">
        <v>70</v>
      </c>
      <c r="C39" s="51"/>
      <c r="D39" s="48"/>
      <c r="E39" s="80"/>
      <c r="F39" s="48"/>
      <c r="G39" s="49"/>
      <c r="H39" s="50"/>
      <c r="I39" s="49"/>
      <c r="J39" s="50"/>
    </row>
    <row r="40" spans="1:10" s="4" customFormat="1" ht="15.75" x14ac:dyDescent="0.25">
      <c r="A40" s="52">
        <v>6010</v>
      </c>
      <c r="B40" s="55" t="s">
        <v>71</v>
      </c>
      <c r="C40" s="51"/>
      <c r="D40" s="48"/>
      <c r="E40" s="49"/>
      <c r="F40" s="50"/>
      <c r="G40" s="49"/>
      <c r="H40" s="50"/>
      <c r="I40" s="49"/>
      <c r="J40" s="50"/>
    </row>
    <row r="41" spans="1:10" s="4" customFormat="1" ht="15.75" x14ac:dyDescent="0.25">
      <c r="A41" s="52">
        <v>6020</v>
      </c>
      <c r="B41" s="56" t="s">
        <v>46</v>
      </c>
      <c r="C41" s="51"/>
      <c r="D41" s="48"/>
      <c r="E41" s="81"/>
      <c r="F41" s="85"/>
      <c r="G41" s="49"/>
      <c r="H41" s="85"/>
      <c r="I41" s="81"/>
      <c r="J41" s="85"/>
    </row>
    <row r="42" spans="1:10" s="4" customFormat="1" ht="15.75" x14ac:dyDescent="0.25">
      <c r="A42" s="52">
        <v>6050</v>
      </c>
      <c r="B42" s="56" t="s">
        <v>72</v>
      </c>
      <c r="C42" s="51"/>
      <c r="D42" s="48"/>
      <c r="E42" s="81"/>
      <c r="F42" s="85"/>
      <c r="G42" s="49"/>
      <c r="H42" s="85"/>
      <c r="I42" s="81"/>
      <c r="J42" s="85"/>
    </row>
    <row r="43" spans="1:10" s="4" customFormat="1" ht="15.75" x14ac:dyDescent="0.25">
      <c r="A43" s="52">
        <v>7090</v>
      </c>
      <c r="B43" s="56" t="s">
        <v>73</v>
      </c>
      <c r="C43" s="51">
        <v>2083</v>
      </c>
      <c r="D43" s="48"/>
      <c r="E43" s="81"/>
      <c r="F43" s="85"/>
      <c r="G43" s="49"/>
      <c r="H43" s="85"/>
      <c r="I43" s="81"/>
      <c r="J43" s="85"/>
    </row>
    <row r="44" spans="1:10" s="4" customFormat="1" ht="15.75" x14ac:dyDescent="0.25">
      <c r="A44" s="52">
        <v>7790</v>
      </c>
      <c r="B44" s="56" t="s">
        <v>47</v>
      </c>
      <c r="C44" s="51">
        <v>4820</v>
      </c>
      <c r="D44" s="48"/>
      <c r="E44" s="81"/>
      <c r="F44" s="85"/>
      <c r="G44" s="49"/>
      <c r="H44" s="85"/>
      <c r="I44" s="81"/>
      <c r="J44" s="85"/>
    </row>
    <row r="45" spans="1:10" s="4" customFormat="1" ht="15.75" x14ac:dyDescent="0.25">
      <c r="A45" s="52">
        <v>7830</v>
      </c>
      <c r="B45" s="56" t="s">
        <v>48</v>
      </c>
      <c r="C45" s="51">
        <v>274</v>
      </c>
      <c r="D45" s="48"/>
      <c r="E45" s="81"/>
      <c r="F45" s="85"/>
      <c r="G45" s="49"/>
      <c r="H45" s="85"/>
      <c r="I45" s="81"/>
      <c r="J45" s="85"/>
    </row>
    <row r="46" spans="1:10" s="4" customFormat="1" ht="15.75" x14ac:dyDescent="0.25">
      <c r="A46" s="52">
        <v>8070</v>
      </c>
      <c r="B46" s="56" t="s">
        <v>28</v>
      </c>
      <c r="C46" s="51"/>
      <c r="D46" s="48">
        <v>8</v>
      </c>
      <c r="E46" s="81"/>
      <c r="F46" s="85"/>
      <c r="G46" s="81"/>
      <c r="H46" s="85"/>
      <c r="I46" s="81"/>
      <c r="J46" s="85"/>
    </row>
    <row r="47" spans="1:10" s="4" customFormat="1" ht="15.75" x14ac:dyDescent="0.25">
      <c r="A47" s="52">
        <v>8080</v>
      </c>
      <c r="B47" s="56" t="s">
        <v>74</v>
      </c>
      <c r="C47" s="51"/>
      <c r="D47" s="48"/>
      <c r="E47" s="81"/>
      <c r="F47" s="85"/>
      <c r="G47" s="81"/>
      <c r="H47" s="85"/>
      <c r="I47" s="81"/>
      <c r="J47" s="85"/>
    </row>
    <row r="48" spans="1:10" s="4" customFormat="1" ht="15.75" x14ac:dyDescent="0.25">
      <c r="A48" s="52">
        <v>8100</v>
      </c>
      <c r="B48" s="56" t="s">
        <v>75</v>
      </c>
      <c r="C48" s="51"/>
      <c r="D48" s="48"/>
      <c r="E48" s="81"/>
      <c r="F48" s="85"/>
      <c r="G48" s="81"/>
      <c r="H48" s="85"/>
      <c r="I48" s="81"/>
      <c r="J48" s="85"/>
    </row>
    <row r="49" spans="1:10" s="4" customFormat="1" ht="15.75" x14ac:dyDescent="0.25">
      <c r="A49" s="52">
        <v>8150</v>
      </c>
      <c r="B49" s="56" t="s">
        <v>49</v>
      </c>
      <c r="C49" s="51">
        <v>1900</v>
      </c>
      <c r="D49" s="48"/>
      <c r="E49" s="81"/>
      <c r="F49" s="85"/>
      <c r="G49" s="81"/>
      <c r="H49" s="85"/>
      <c r="I49" s="81"/>
      <c r="J49" s="85"/>
    </row>
    <row r="50" spans="1:10" s="4" customFormat="1" ht="15.75" x14ac:dyDescent="0.25">
      <c r="A50" s="52">
        <v>8300</v>
      </c>
      <c r="B50" s="56" t="s">
        <v>42</v>
      </c>
      <c r="C50" s="51"/>
      <c r="D50" s="48"/>
      <c r="E50" s="81"/>
      <c r="F50" s="85"/>
      <c r="G50" s="81"/>
      <c r="H50" s="85"/>
      <c r="I50" s="81"/>
      <c r="J50" s="85"/>
    </row>
    <row r="51" spans="1:10" s="4" customFormat="1" ht="15.75" x14ac:dyDescent="0.25">
      <c r="A51" s="61">
        <v>8320</v>
      </c>
      <c r="B51" s="62" t="s">
        <v>118</v>
      </c>
      <c r="C51" s="63"/>
      <c r="D51" s="64"/>
      <c r="E51" s="86"/>
      <c r="F51" s="87"/>
      <c r="G51" s="86"/>
      <c r="H51" s="87"/>
      <c r="I51" s="86"/>
      <c r="J51" s="87"/>
    </row>
    <row r="52" spans="1:10" s="4" customFormat="1" ht="15.75" x14ac:dyDescent="0.25">
      <c r="A52" s="57">
        <v>8800</v>
      </c>
      <c r="B52" s="58" t="s">
        <v>50</v>
      </c>
      <c r="C52" s="59"/>
      <c r="D52" s="60"/>
      <c r="E52" s="88"/>
      <c r="F52" s="89"/>
      <c r="G52" s="88"/>
      <c r="H52" s="89"/>
      <c r="I52" s="88"/>
      <c r="J52" s="89"/>
    </row>
    <row r="53" spans="1:10" s="8" customFormat="1" ht="20.25" x14ac:dyDescent="0.3">
      <c r="A53" s="7"/>
      <c r="B53" s="6"/>
      <c r="C53" s="91">
        <f>SUM(C4:C52)</f>
        <v>108291</v>
      </c>
      <c r="D53" s="92">
        <f t="shared" ref="D53:J53" si="0">SUM(D4:D52)</f>
        <v>108291</v>
      </c>
      <c r="E53" s="91">
        <f t="shared" si="0"/>
        <v>0</v>
      </c>
      <c r="F53" s="92">
        <f t="shared" si="0"/>
        <v>0</v>
      </c>
      <c r="G53" s="91">
        <f t="shared" si="0"/>
        <v>0</v>
      </c>
      <c r="H53" s="92">
        <f t="shared" si="0"/>
        <v>0</v>
      </c>
      <c r="I53" s="91">
        <f t="shared" si="0"/>
        <v>0</v>
      </c>
      <c r="J53" s="92">
        <f t="shared" si="0"/>
        <v>0</v>
      </c>
    </row>
    <row r="54" spans="1:10" s="4" customFormat="1" ht="15.75" x14ac:dyDescent="0.25">
      <c r="D54" s="31"/>
      <c r="E54" s="31"/>
      <c r="F54" s="31"/>
      <c r="G54" s="31"/>
      <c r="H54" s="31"/>
      <c r="I54" s="31"/>
      <c r="J54" s="31"/>
    </row>
    <row r="55" spans="1:10" s="4" customFormat="1" ht="15.75" x14ac:dyDescent="0.25">
      <c r="A55" s="202" t="s">
        <v>184</v>
      </c>
      <c r="B55" s="82"/>
      <c r="D55" s="31"/>
      <c r="E55" s="31"/>
      <c r="F55" s="31"/>
      <c r="G55" s="31"/>
      <c r="H55" s="31"/>
      <c r="I55" s="31"/>
      <c r="J55" s="31"/>
    </row>
    <row r="56" spans="1:10" s="4" customFormat="1" ht="15.75" x14ac:dyDescent="0.25">
      <c r="D56" s="31"/>
      <c r="E56" s="31"/>
      <c r="F56" s="31"/>
      <c r="G56" s="31"/>
      <c r="H56" s="31"/>
      <c r="I56" s="31"/>
      <c r="J56" s="31"/>
    </row>
    <row r="57" spans="1:10" s="4" customFormat="1" ht="15.75" x14ac:dyDescent="0.25">
      <c r="D57" s="31"/>
      <c r="E57" s="31"/>
      <c r="F57" s="31"/>
      <c r="G57" s="31"/>
      <c r="H57" s="31"/>
      <c r="I57" s="31"/>
      <c r="J57" s="31"/>
    </row>
    <row r="58" spans="1:10" s="4" customFormat="1" ht="15.75" x14ac:dyDescent="0.25">
      <c r="D58" s="31"/>
      <c r="E58" s="31"/>
      <c r="F58" s="31"/>
      <c r="G58" s="31"/>
      <c r="H58" s="31"/>
      <c r="I58" s="31"/>
      <c r="J58" s="31"/>
    </row>
    <row r="59" spans="1:10" s="4" customFormat="1" ht="15.75" x14ac:dyDescent="0.25">
      <c r="D59" s="31"/>
      <c r="E59" s="31"/>
      <c r="F59" s="31"/>
      <c r="G59" s="31"/>
      <c r="H59" s="31"/>
      <c r="I59" s="31"/>
      <c r="J59" s="31"/>
    </row>
    <row r="60" spans="1:10" s="4" customFormat="1" ht="15.75" x14ac:dyDescent="0.25">
      <c r="D60" s="31"/>
      <c r="E60" s="31"/>
      <c r="F60" s="31"/>
      <c r="G60" s="31"/>
      <c r="H60" s="31"/>
      <c r="I60" s="31"/>
      <c r="J60" s="31"/>
    </row>
    <row r="61" spans="1:10" s="4" customFormat="1" ht="15.75" x14ac:dyDescent="0.25">
      <c r="D61" s="31"/>
      <c r="E61" s="31"/>
      <c r="F61" s="31"/>
      <c r="G61" s="31"/>
      <c r="H61" s="31"/>
      <c r="I61" s="31"/>
      <c r="J61" s="31"/>
    </row>
    <row r="62" spans="1:10" s="4" customFormat="1" ht="15.75" x14ac:dyDescent="0.25">
      <c r="D62" s="31"/>
      <c r="E62" s="31"/>
      <c r="F62" s="31"/>
      <c r="G62" s="31"/>
      <c r="H62" s="31"/>
      <c r="I62" s="31"/>
      <c r="J62" s="31"/>
    </row>
    <row r="63" spans="1:10" s="4" customFormat="1" ht="15.75" x14ac:dyDescent="0.25">
      <c r="D63" s="31"/>
      <c r="E63" s="31"/>
      <c r="F63" s="31"/>
      <c r="G63" s="31"/>
      <c r="H63" s="31"/>
      <c r="I63" s="31"/>
      <c r="J63" s="31"/>
    </row>
    <row r="64" spans="1:10" s="4" customFormat="1" ht="15.75" x14ac:dyDescent="0.25">
      <c r="D64" s="31"/>
      <c r="E64" s="31"/>
      <c r="F64" s="31"/>
      <c r="G64" s="31"/>
      <c r="H64" s="31"/>
      <c r="I64" s="31"/>
      <c r="J64" s="31"/>
    </row>
    <row r="65" spans="4:10" s="4" customFormat="1" ht="15.75" x14ac:dyDescent="0.25">
      <c r="D65" s="31"/>
      <c r="E65" s="31"/>
      <c r="F65" s="31"/>
      <c r="G65" s="31"/>
      <c r="H65" s="31"/>
      <c r="I65" s="31"/>
      <c r="J65" s="31"/>
    </row>
  </sheetData>
  <mergeCells count="4">
    <mergeCell ref="C2:D2"/>
    <mergeCell ref="E2:F2"/>
    <mergeCell ref="G2:H2"/>
    <mergeCell ref="I2:J2"/>
  </mergeCells>
  <phoneticPr fontId="5" type="noConversion"/>
  <pageMargins left="0" right="0" top="0.59055118110236227" bottom="0.59055118110236227" header="0.51181102362204722" footer="0.51181102362204722"/>
  <pageSetup paperSize="9" orientation="portrait" horizontalDpi="4294967292" r:id="rId1"/>
  <headerFooter alignWithMargins="0">
    <oddHeader>&amp;COppgave 9.3&amp;RSide &amp;P av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Zeros="0" workbookViewId="0">
      <selection activeCell="K31" sqref="K31"/>
    </sheetView>
  </sheetViews>
  <sheetFormatPr baseColWidth="10" defaultRowHeight="12.75" x14ac:dyDescent="0.2"/>
  <cols>
    <col min="1" max="1" width="2.28515625" style="5" bestFit="1" customWidth="1"/>
    <col min="2" max="2" width="29.5703125" style="5" customWidth="1"/>
    <col min="3" max="7" width="11.42578125" style="5"/>
    <col min="8" max="8" width="1.5703125" style="5" customWidth="1"/>
    <col min="9" max="16384" width="11.42578125" style="5"/>
  </cols>
  <sheetData>
    <row r="1" spans="1:10" s="202" customFormat="1" ht="15.75" x14ac:dyDescent="0.25">
      <c r="A1" s="202" t="s">
        <v>182</v>
      </c>
      <c r="C1" s="238"/>
      <c r="D1" s="238"/>
      <c r="E1" s="238"/>
      <c r="F1" s="238"/>
      <c r="G1" s="238"/>
    </row>
    <row r="3" spans="1:10" s="131" customFormat="1" ht="6" x14ac:dyDescent="0.15">
      <c r="A3" s="128"/>
      <c r="B3" s="129"/>
      <c r="C3" s="129"/>
      <c r="D3" s="129"/>
      <c r="E3" s="129"/>
      <c r="F3" s="129"/>
      <c r="G3" s="129"/>
      <c r="H3" s="130"/>
    </row>
    <row r="4" spans="1:10" ht="18.75" x14ac:dyDescent="0.3">
      <c r="A4" s="132"/>
      <c r="B4" s="133" t="s">
        <v>0</v>
      </c>
      <c r="C4" s="135"/>
      <c r="D4" s="135"/>
      <c r="E4" s="134"/>
      <c r="F4" s="135"/>
      <c r="G4" s="135"/>
      <c r="H4" s="136"/>
    </row>
    <row r="5" spans="1:10" s="10" customFormat="1" ht="8.25" x14ac:dyDescent="0.15">
      <c r="A5" s="140"/>
      <c r="B5" s="141"/>
      <c r="C5" s="142"/>
      <c r="D5" s="142"/>
      <c r="E5" s="142"/>
      <c r="F5" s="142"/>
      <c r="G5" s="142"/>
      <c r="H5" s="139"/>
    </row>
    <row r="6" spans="1:10" ht="15.75" x14ac:dyDescent="0.25">
      <c r="A6" s="185"/>
      <c r="B6" s="150"/>
      <c r="C6" s="186"/>
      <c r="D6" s="187"/>
      <c r="E6" s="180"/>
      <c r="F6" s="188"/>
      <c r="G6" s="186"/>
      <c r="H6" s="137"/>
      <c r="J6" s="131"/>
    </row>
    <row r="7" spans="1:10" ht="15.75" x14ac:dyDescent="0.25">
      <c r="A7" s="185"/>
      <c r="B7" s="189" t="s">
        <v>1</v>
      </c>
      <c r="C7" s="190" t="s">
        <v>2</v>
      </c>
      <c r="D7" s="138" t="s">
        <v>3</v>
      </c>
      <c r="E7" s="150"/>
      <c r="F7" s="191"/>
      <c r="G7" s="190" t="s">
        <v>4</v>
      </c>
      <c r="H7" s="137"/>
    </row>
    <row r="8" spans="1:10" ht="15.75" x14ac:dyDescent="0.25">
      <c r="A8" s="185"/>
      <c r="B8" s="189"/>
      <c r="C8" s="190"/>
      <c r="D8" s="192" t="s">
        <v>51</v>
      </c>
      <c r="E8" s="192" t="s">
        <v>52</v>
      </c>
      <c r="F8" s="192" t="s">
        <v>150</v>
      </c>
      <c r="G8" s="190"/>
      <c r="H8" s="137"/>
    </row>
    <row r="9" spans="1:10" ht="15.75" x14ac:dyDescent="0.25">
      <c r="A9" s="185"/>
      <c r="B9" s="193"/>
      <c r="C9" s="194"/>
      <c r="D9" s="195"/>
      <c r="E9" s="195"/>
      <c r="F9" s="195" t="s">
        <v>151</v>
      </c>
      <c r="G9" s="194"/>
      <c r="H9" s="137"/>
    </row>
    <row r="10" spans="1:10" ht="15.75" x14ac:dyDescent="0.25">
      <c r="A10" s="196"/>
      <c r="B10" s="157" t="s">
        <v>5</v>
      </c>
      <c r="C10" s="182"/>
      <c r="D10" s="197">
        <v>15000000</v>
      </c>
      <c r="E10" s="182">
        <v>25890000</v>
      </c>
      <c r="F10" s="182">
        <v>9897000</v>
      </c>
      <c r="G10" s="198">
        <f>SUM(C10:F10)</f>
        <v>50787000</v>
      </c>
      <c r="H10" s="137"/>
    </row>
    <row r="11" spans="1:10" ht="15.75" x14ac:dyDescent="0.25">
      <c r="A11" s="199" t="s">
        <v>6</v>
      </c>
      <c r="B11" s="162" t="s">
        <v>142</v>
      </c>
      <c r="C11" s="160"/>
      <c r="D11" s="179"/>
      <c r="E11" s="160"/>
      <c r="F11" s="160"/>
      <c r="G11" s="198">
        <f>SUM(C11:F11)</f>
        <v>0</v>
      </c>
      <c r="H11" s="137"/>
    </row>
    <row r="12" spans="1:10" ht="15.75" x14ac:dyDescent="0.25">
      <c r="A12" s="196" t="s">
        <v>7</v>
      </c>
      <c r="B12" s="200" t="s">
        <v>143</v>
      </c>
      <c r="C12" s="160"/>
      <c r="D12" s="160"/>
      <c r="E12" s="160"/>
      <c r="F12" s="160"/>
      <c r="G12" s="198">
        <f>SUM(C12:F12)</f>
        <v>0</v>
      </c>
      <c r="H12" s="137"/>
    </row>
    <row r="13" spans="1:10" ht="15.75" x14ac:dyDescent="0.25">
      <c r="A13" s="196" t="s">
        <v>7</v>
      </c>
      <c r="B13" s="200" t="s">
        <v>144</v>
      </c>
      <c r="C13" s="201"/>
      <c r="D13" s="201"/>
      <c r="E13" s="201"/>
      <c r="F13" s="201"/>
      <c r="G13" s="198">
        <f>SUM(C13:F13)</f>
        <v>0</v>
      </c>
      <c r="H13" s="137"/>
    </row>
    <row r="14" spans="1:10" ht="15.75" x14ac:dyDescent="0.25">
      <c r="A14" s="196" t="s">
        <v>7</v>
      </c>
      <c r="B14" s="162" t="s">
        <v>145</v>
      </c>
      <c r="C14" s="160"/>
      <c r="D14" s="179"/>
      <c r="E14" s="160"/>
      <c r="F14" s="160"/>
      <c r="G14" s="198">
        <f>SUM(C14:F14)</f>
        <v>0</v>
      </c>
      <c r="H14" s="137"/>
    </row>
    <row r="15" spans="1:10" s="8" customFormat="1" ht="20.25" x14ac:dyDescent="0.3">
      <c r="A15" s="199" t="s">
        <v>8</v>
      </c>
      <c r="B15" s="147" t="s">
        <v>9</v>
      </c>
      <c r="C15" s="91">
        <f>C10+C11-C12-C13-C14</f>
        <v>0</v>
      </c>
      <c r="D15" s="91"/>
      <c r="E15" s="91"/>
      <c r="F15" s="91"/>
      <c r="G15" s="91"/>
      <c r="H15" s="145"/>
    </row>
    <row r="16" spans="1:10" ht="15.75" x14ac:dyDescent="0.25">
      <c r="A16" s="199"/>
      <c r="B16" s="148"/>
      <c r="C16" s="149"/>
      <c r="D16" s="149"/>
      <c r="E16" s="149"/>
      <c r="F16" s="149"/>
      <c r="G16" s="149"/>
      <c r="H16" s="136"/>
      <c r="J16" s="143"/>
    </row>
    <row r="17" spans="1:8" ht="15.75" x14ac:dyDescent="0.25">
      <c r="A17" s="196"/>
      <c r="B17" s="150" t="s">
        <v>10</v>
      </c>
      <c r="C17" s="150"/>
      <c r="D17" s="150"/>
      <c r="E17" s="150"/>
      <c r="F17" s="150"/>
      <c r="G17" s="150"/>
      <c r="H17" s="136"/>
    </row>
    <row r="18" spans="1:8" ht="15.75" x14ac:dyDescent="0.25">
      <c r="A18" s="196"/>
      <c r="B18" s="150"/>
      <c r="C18" s="150"/>
      <c r="D18" s="150"/>
      <c r="E18" s="150"/>
      <c r="F18" s="150"/>
      <c r="G18" s="150"/>
      <c r="H18" s="136"/>
    </row>
    <row r="19" spans="1:8" ht="15.75" x14ac:dyDescent="0.25">
      <c r="A19" s="196"/>
      <c r="B19" s="151" t="s">
        <v>146</v>
      </c>
      <c r="C19" s="152"/>
      <c r="D19" s="153" t="s">
        <v>11</v>
      </c>
      <c r="E19" s="154" t="s">
        <v>12</v>
      </c>
      <c r="F19" s="155"/>
      <c r="G19" s="156"/>
      <c r="H19" s="136"/>
    </row>
    <row r="20" spans="1:8" ht="15.75" x14ac:dyDescent="0.25">
      <c r="A20" s="196"/>
      <c r="B20" s="157" t="s">
        <v>13</v>
      </c>
      <c r="C20" s="158"/>
      <c r="D20" s="159">
        <v>1200000</v>
      </c>
      <c r="E20" s="160"/>
      <c r="F20" s="161"/>
      <c r="G20" s="150"/>
      <c r="H20" s="136"/>
    </row>
    <row r="21" spans="1:8" ht="15.75" x14ac:dyDescent="0.25">
      <c r="A21" s="196" t="s">
        <v>7</v>
      </c>
      <c r="B21" s="162" t="s">
        <v>147</v>
      </c>
      <c r="C21" s="163"/>
      <c r="D21" s="164"/>
      <c r="E21" s="160"/>
      <c r="F21" s="161"/>
      <c r="G21" s="150"/>
      <c r="H21" s="136"/>
    </row>
    <row r="22" spans="1:8" s="8" customFormat="1" ht="20.25" x14ac:dyDescent="0.3">
      <c r="A22" s="199" t="s">
        <v>8</v>
      </c>
      <c r="B22" s="165" t="s">
        <v>14</v>
      </c>
      <c r="C22" s="163"/>
      <c r="D22" s="166">
        <f>D20-D21</f>
        <v>1200000</v>
      </c>
      <c r="E22" s="166"/>
      <c r="F22" s="161"/>
      <c r="G22" s="150"/>
      <c r="H22" s="146"/>
    </row>
    <row r="23" spans="1:8" ht="15.75" x14ac:dyDescent="0.25">
      <c r="A23" s="199"/>
      <c r="B23" s="138"/>
      <c r="C23" s="150"/>
      <c r="D23" s="149"/>
      <c r="E23" s="149"/>
      <c r="F23" s="150"/>
      <c r="G23" s="150"/>
      <c r="H23" s="136"/>
    </row>
    <row r="24" spans="1:8" ht="15.75" x14ac:dyDescent="0.25">
      <c r="A24" s="196"/>
      <c r="B24" s="167"/>
      <c r="C24" s="168"/>
      <c r="D24" s="169" t="s">
        <v>15</v>
      </c>
      <c r="E24" s="170"/>
      <c r="F24" s="171" t="s">
        <v>16</v>
      </c>
      <c r="G24" s="172"/>
      <c r="H24" s="137"/>
    </row>
    <row r="25" spans="1:8" ht="15.75" x14ac:dyDescent="0.25">
      <c r="A25" s="196"/>
      <c r="B25" s="173" t="s">
        <v>17</v>
      </c>
      <c r="C25" s="152"/>
      <c r="D25" s="153" t="s">
        <v>11</v>
      </c>
      <c r="E25" s="154" t="s">
        <v>12</v>
      </c>
      <c r="F25" s="153" t="s">
        <v>11</v>
      </c>
      <c r="G25" s="154" t="s">
        <v>12</v>
      </c>
      <c r="H25" s="137"/>
    </row>
    <row r="26" spans="1:8" ht="15.75" x14ac:dyDescent="0.25">
      <c r="A26" s="196"/>
      <c r="B26" s="165" t="s">
        <v>18</v>
      </c>
      <c r="C26" s="147"/>
      <c r="D26" s="174"/>
      <c r="E26" s="174"/>
      <c r="F26" s="175"/>
      <c r="G26" s="176"/>
      <c r="H26" s="137"/>
    </row>
    <row r="27" spans="1:8" ht="15.75" x14ac:dyDescent="0.25">
      <c r="A27" s="196"/>
      <c r="B27" s="147" t="s">
        <v>19</v>
      </c>
      <c r="C27" s="147"/>
      <c r="D27" s="174"/>
      <c r="E27" s="174"/>
      <c r="F27" s="175"/>
      <c r="G27" s="176"/>
      <c r="H27" s="137"/>
    </row>
    <row r="28" spans="1:8" ht="15.75" x14ac:dyDescent="0.25">
      <c r="A28" s="196"/>
      <c r="B28" s="165" t="s">
        <v>20</v>
      </c>
      <c r="C28" s="147"/>
      <c r="D28" s="174"/>
      <c r="E28" s="174"/>
      <c r="F28" s="175"/>
      <c r="G28" s="176"/>
      <c r="H28" s="137"/>
    </row>
    <row r="29" spans="1:8" s="8" customFormat="1" ht="20.25" x14ac:dyDescent="0.3">
      <c r="A29" s="196"/>
      <c r="B29" s="147" t="s">
        <v>4</v>
      </c>
      <c r="C29" s="147"/>
      <c r="D29" s="166">
        <v>900000</v>
      </c>
      <c r="E29" s="166"/>
      <c r="F29" s="166">
        <v>3200000</v>
      </c>
      <c r="G29" s="166"/>
      <c r="H29" s="145"/>
    </row>
    <row r="30" spans="1:8" ht="15.75" x14ac:dyDescent="0.25">
      <c r="A30" s="196" t="s">
        <v>7</v>
      </c>
      <c r="B30" s="162" t="s">
        <v>147</v>
      </c>
      <c r="C30" s="147"/>
      <c r="D30" s="177"/>
      <c r="E30" s="177"/>
      <c r="F30" s="178"/>
      <c r="G30" s="179"/>
      <c r="H30" s="137"/>
    </row>
    <row r="31" spans="1:8" s="8" customFormat="1" ht="20.25" x14ac:dyDescent="0.3">
      <c r="A31" s="199" t="s">
        <v>8</v>
      </c>
      <c r="B31" s="165" t="s">
        <v>21</v>
      </c>
      <c r="C31" s="147"/>
      <c r="D31" s="166">
        <f>D29-D30</f>
        <v>900000</v>
      </c>
      <c r="E31" s="166">
        <f>E29-E30</f>
        <v>0</v>
      </c>
      <c r="F31" s="166">
        <f>F29-F30</f>
        <v>3200000</v>
      </c>
      <c r="G31" s="166">
        <f>G29-G30</f>
        <v>0</v>
      </c>
      <c r="H31" s="145"/>
    </row>
    <row r="32" spans="1:8" ht="15.75" x14ac:dyDescent="0.25">
      <c r="A32" s="196"/>
      <c r="B32" s="167"/>
      <c r="C32" s="180"/>
      <c r="D32" s="180"/>
      <c r="E32" s="180"/>
      <c r="F32" s="150"/>
      <c r="G32" s="150"/>
      <c r="H32" s="136"/>
    </row>
    <row r="33" spans="1:8" ht="15.75" x14ac:dyDescent="0.25">
      <c r="A33" s="196"/>
      <c r="B33" s="173" t="s">
        <v>22</v>
      </c>
      <c r="C33" s="168"/>
      <c r="D33" s="153" t="s">
        <v>11</v>
      </c>
      <c r="E33" s="153" t="s">
        <v>12</v>
      </c>
      <c r="F33" s="161"/>
      <c r="G33" s="150"/>
      <c r="H33" s="136"/>
    </row>
    <row r="34" spans="1:8" ht="15.75" x14ac:dyDescent="0.25">
      <c r="A34" s="196"/>
      <c r="B34" s="157" t="s">
        <v>149</v>
      </c>
      <c r="C34" s="181"/>
      <c r="D34" s="182">
        <v>3627000</v>
      </c>
      <c r="E34" s="182"/>
      <c r="F34" s="161"/>
      <c r="G34" s="150"/>
      <c r="H34" s="136"/>
    </row>
    <row r="35" spans="1:8" ht="15.75" x14ac:dyDescent="0.25">
      <c r="A35" s="196" t="s">
        <v>7</v>
      </c>
      <c r="B35" s="162" t="s">
        <v>148</v>
      </c>
      <c r="C35" s="181"/>
      <c r="D35" s="160">
        <v>450000</v>
      </c>
      <c r="E35" s="160"/>
      <c r="F35" s="161"/>
      <c r="G35" s="150"/>
      <c r="H35" s="136"/>
    </row>
    <row r="36" spans="1:8" s="8" customFormat="1" ht="20.25" x14ac:dyDescent="0.3">
      <c r="A36" s="199" t="s">
        <v>8</v>
      </c>
      <c r="B36" s="165" t="s">
        <v>14</v>
      </c>
      <c r="C36" s="181"/>
      <c r="D36" s="91">
        <f>D34-D35</f>
        <v>3177000</v>
      </c>
      <c r="E36" s="91">
        <f>E34-E35</f>
        <v>0</v>
      </c>
      <c r="F36" s="161"/>
      <c r="G36" s="150"/>
      <c r="H36" s="146"/>
    </row>
    <row r="37" spans="1:8" ht="15.75" x14ac:dyDescent="0.25">
      <c r="A37" s="196"/>
      <c r="B37" s="138"/>
      <c r="C37" s="150"/>
      <c r="D37" s="150"/>
      <c r="E37" s="150"/>
      <c r="F37" s="150"/>
      <c r="G37" s="150"/>
      <c r="H37" s="136"/>
    </row>
    <row r="38" spans="1:8" ht="15.75" x14ac:dyDescent="0.25">
      <c r="A38" s="203"/>
      <c r="B38" s="157"/>
      <c r="C38" s="183"/>
      <c r="D38" s="184"/>
      <c r="E38" s="184"/>
      <c r="F38" s="184"/>
      <c r="G38" s="184"/>
      <c r="H38" s="144"/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horizontalDpi="4294967292" r:id="rId1"/>
  <headerFooter alignWithMargins="0">
    <oddHeader>&amp;COppgave 9.3 – R-verdier&amp;R]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"/>
  <sheetViews>
    <sheetView showZeros="0" tabSelected="1" workbookViewId="0">
      <selection activeCell="E16" sqref="E16"/>
    </sheetView>
  </sheetViews>
  <sheetFormatPr baseColWidth="10" defaultRowHeight="15.75" x14ac:dyDescent="0.25"/>
  <cols>
    <col min="1" max="1" width="2.28515625" style="4" bestFit="1" customWidth="1"/>
    <col min="2" max="2" width="27.42578125" style="4" customWidth="1"/>
    <col min="3" max="7" width="11.42578125" style="4"/>
    <col min="8" max="8" width="2.140625" style="4" customWidth="1"/>
    <col min="9" max="16384" width="11.42578125" style="4"/>
  </cols>
  <sheetData>
    <row r="1" spans="1:10" x14ac:dyDescent="0.25">
      <c r="A1" s="202" t="s">
        <v>182</v>
      </c>
      <c r="B1" s="204"/>
      <c r="C1" s="204"/>
      <c r="D1" s="204"/>
      <c r="E1" s="204"/>
    </row>
    <row r="3" spans="1:10" s="205" customFormat="1" ht="18.75" x14ac:dyDescent="0.3">
      <c r="A3" s="205" t="s">
        <v>23</v>
      </c>
    </row>
    <row r="5" spans="1:10" x14ac:dyDescent="0.25">
      <c r="A5" s="202" t="s">
        <v>152</v>
      </c>
    </row>
    <row r="6" spans="1:10" x14ac:dyDescent="0.25">
      <c r="A6" s="208"/>
      <c r="B6" s="209"/>
      <c r="C6" s="250" t="s">
        <v>156</v>
      </c>
      <c r="D6" s="251"/>
      <c r="E6" s="251"/>
      <c r="F6" s="251"/>
      <c r="G6" s="216" t="s">
        <v>4</v>
      </c>
    </row>
    <row r="7" spans="1:10" x14ac:dyDescent="0.25">
      <c r="A7" s="210"/>
      <c r="B7" s="211"/>
      <c r="C7" s="207" t="s">
        <v>153</v>
      </c>
      <c r="D7" s="206" t="s">
        <v>154</v>
      </c>
      <c r="E7" s="206" t="s">
        <v>155</v>
      </c>
      <c r="F7" s="242" t="s">
        <v>180</v>
      </c>
      <c r="G7" s="215"/>
    </row>
    <row r="8" spans="1:10" x14ac:dyDescent="0.25">
      <c r="A8" s="217"/>
      <c r="B8" s="214" t="s">
        <v>162</v>
      </c>
      <c r="C8" s="218">
        <v>0.2</v>
      </c>
      <c r="D8" s="219">
        <v>0.2</v>
      </c>
      <c r="E8" s="219">
        <v>0.2</v>
      </c>
      <c r="F8" s="219">
        <v>0.04</v>
      </c>
      <c r="G8" s="37"/>
    </row>
    <row r="9" spans="1:10" x14ac:dyDescent="0.25">
      <c r="A9" s="210"/>
      <c r="B9" s="3" t="s">
        <v>158</v>
      </c>
      <c r="C9" s="226"/>
      <c r="D9" s="226">
        <v>6200000</v>
      </c>
      <c r="E9" s="226">
        <v>21000000</v>
      </c>
      <c r="F9" s="226">
        <v>8100000</v>
      </c>
      <c r="G9" s="226">
        <f>SUM(D9:F9)</f>
        <v>35300000</v>
      </c>
    </row>
    <row r="10" spans="1:10" x14ac:dyDescent="0.25">
      <c r="A10" s="220" t="s">
        <v>6</v>
      </c>
      <c r="B10" s="221" t="s">
        <v>157</v>
      </c>
      <c r="C10" s="81"/>
      <c r="D10" s="81"/>
      <c r="E10" s="81"/>
      <c r="F10" s="81"/>
      <c r="G10" s="81">
        <f>SUM(C10:F10)</f>
        <v>0</v>
      </c>
    </row>
    <row r="11" spans="1:10" x14ac:dyDescent="0.25">
      <c r="A11" s="210" t="s">
        <v>7</v>
      </c>
      <c r="B11" s="3" t="s">
        <v>159</v>
      </c>
      <c r="C11" s="227"/>
      <c r="D11" s="227"/>
      <c r="E11" s="227"/>
      <c r="F11" s="227"/>
      <c r="G11" s="198">
        <f>SUM(D11)</f>
        <v>0</v>
      </c>
    </row>
    <row r="12" spans="1:10" s="8" customFormat="1" ht="20.25" x14ac:dyDescent="0.3">
      <c r="A12" s="222" t="s">
        <v>8</v>
      </c>
      <c r="B12" s="223" t="s">
        <v>24</v>
      </c>
      <c r="C12" s="228">
        <f>C9+C10-C11</f>
        <v>0</v>
      </c>
      <c r="D12" s="228"/>
      <c r="E12" s="228"/>
      <c r="F12" s="228"/>
      <c r="G12" s="228">
        <f>SUM(C12:F12)</f>
        <v>0</v>
      </c>
    </row>
    <row r="13" spans="1:10" x14ac:dyDescent="0.25">
      <c r="A13" s="247" t="s">
        <v>7</v>
      </c>
      <c r="B13" s="3" t="s">
        <v>160</v>
      </c>
      <c r="C13" s="227"/>
      <c r="D13" s="227"/>
      <c r="E13" s="227"/>
      <c r="F13" s="227"/>
      <c r="G13" s="227"/>
    </row>
    <row r="14" spans="1:10" x14ac:dyDescent="0.25">
      <c r="A14" s="224" t="s">
        <v>7</v>
      </c>
      <c r="B14" s="225" t="s">
        <v>187</v>
      </c>
      <c r="C14" s="88">
        <f>C12*0.2</f>
        <v>0</v>
      </c>
      <c r="D14" s="88"/>
      <c r="E14" s="88"/>
      <c r="F14" s="88"/>
      <c r="G14" s="88">
        <f>SUM(C14:F14)</f>
        <v>0</v>
      </c>
    </row>
    <row r="15" spans="1:10" s="8" customFormat="1" ht="20.25" x14ac:dyDescent="0.3">
      <c r="A15" s="212" t="s">
        <v>8</v>
      </c>
      <c r="B15" s="213" t="s">
        <v>161</v>
      </c>
      <c r="C15" s="91">
        <f>C12-C14</f>
        <v>0</v>
      </c>
      <c r="D15" s="91">
        <f>D12-D14</f>
        <v>0</v>
      </c>
      <c r="E15" s="91">
        <f>E12-E14-E13</f>
        <v>0</v>
      </c>
      <c r="F15" s="91">
        <f>F12-F14</f>
        <v>0</v>
      </c>
      <c r="G15" s="91">
        <f>G12-G14</f>
        <v>0</v>
      </c>
      <c r="H15" s="4"/>
      <c r="I15" s="4"/>
      <c r="J15" s="4"/>
    </row>
    <row r="17" spans="1:1" x14ac:dyDescent="0.25">
      <c r="A17" s="4" t="s">
        <v>163</v>
      </c>
    </row>
    <row r="18" spans="1:1" x14ac:dyDescent="0.25">
      <c r="A18" s="4" t="s">
        <v>164</v>
      </c>
    </row>
    <row r="20" spans="1:1" x14ac:dyDescent="0.25">
      <c r="A20" s="202"/>
    </row>
  </sheetData>
  <mergeCells count="1">
    <mergeCell ref="C6:F6"/>
  </mergeCells>
  <phoneticPr fontId="0" type="noConversion"/>
  <pageMargins left="0.59055118110236227" right="0.59055118110236227" top="0.98425196850393704" bottom="0.78740157480314965" header="0.51181102362204722" footer="0.51181102362204722"/>
  <pageSetup paperSize="9" orientation="portrait" horizontalDpi="4294967292" r:id="rId1"/>
  <headerFooter alignWithMargins="0">
    <oddHeader>&amp;COppgave 9.3 – S-verdier</oddHeader>
    <oddFooter>&amp;CSide &amp;P av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3" workbookViewId="0">
      <selection activeCell="J30" sqref="J30"/>
    </sheetView>
  </sheetViews>
  <sheetFormatPr baseColWidth="10" defaultRowHeight="15" x14ac:dyDescent="0.25"/>
  <cols>
    <col min="1" max="1" width="3.42578125" style="93" customWidth="1"/>
    <col min="2" max="2" width="40.42578125" style="93" customWidth="1"/>
    <col min="3" max="3" width="11.42578125" style="94"/>
    <col min="4" max="4" width="3.28515625" style="95" customWidth="1"/>
    <col min="5" max="6" width="11.42578125" style="94"/>
    <col min="7" max="16384" width="11.42578125" style="93"/>
  </cols>
  <sheetData>
    <row r="1" spans="1:7" x14ac:dyDescent="0.25">
      <c r="A1" s="96" t="s">
        <v>183</v>
      </c>
      <c r="C1" s="236"/>
      <c r="D1" s="237"/>
      <c r="E1" s="236"/>
      <c r="F1" s="236"/>
    </row>
    <row r="2" spans="1:7" x14ac:dyDescent="0.25">
      <c r="A2" s="96" t="s">
        <v>123</v>
      </c>
      <c r="C2" s="236"/>
      <c r="D2" s="237"/>
      <c r="E2" s="236"/>
      <c r="F2" s="236"/>
    </row>
    <row r="4" spans="1:7" s="103" customFormat="1" ht="20.25" x14ac:dyDescent="0.3">
      <c r="A4" s="97" t="s">
        <v>124</v>
      </c>
      <c r="B4" s="98"/>
      <c r="C4" s="99"/>
      <c r="D4" s="100"/>
      <c r="E4" s="99"/>
      <c r="F4" s="101"/>
      <c r="G4" s="102"/>
    </row>
    <row r="5" spans="1:7" x14ac:dyDescent="0.25">
      <c r="A5" s="104"/>
      <c r="B5" s="105"/>
      <c r="C5" s="252" t="s">
        <v>125</v>
      </c>
      <c r="D5" s="252"/>
      <c r="E5" s="252"/>
      <c r="F5" s="106" t="s">
        <v>126</v>
      </c>
    </row>
    <row r="6" spans="1:7" x14ac:dyDescent="0.25">
      <c r="A6" s="107"/>
      <c r="B6" s="108"/>
      <c r="C6" s="253" t="s">
        <v>127</v>
      </c>
      <c r="D6" s="253"/>
      <c r="E6" s="253"/>
      <c r="F6" s="109" t="s">
        <v>128</v>
      </c>
    </row>
    <row r="7" spans="1:7" x14ac:dyDescent="0.25">
      <c r="A7" s="110"/>
      <c r="B7" s="108"/>
      <c r="C7" s="253" t="s">
        <v>129</v>
      </c>
      <c r="D7" s="253"/>
      <c r="E7" s="253"/>
      <c r="F7" s="109" t="s">
        <v>26</v>
      </c>
    </row>
    <row r="8" spans="1:7" x14ac:dyDescent="0.25">
      <c r="A8" s="110"/>
      <c r="B8" s="108"/>
      <c r="C8" s="111" t="s">
        <v>11</v>
      </c>
      <c r="D8" s="112"/>
      <c r="E8" s="111" t="s">
        <v>12</v>
      </c>
      <c r="F8" s="113"/>
    </row>
    <row r="9" spans="1:7" x14ac:dyDescent="0.25">
      <c r="A9" s="110"/>
      <c r="B9" s="108" t="s">
        <v>130</v>
      </c>
      <c r="C9" s="114"/>
      <c r="D9" s="115"/>
      <c r="E9" s="114"/>
      <c r="F9" s="113"/>
      <c r="G9" s="94"/>
    </row>
    <row r="10" spans="1:7" x14ac:dyDescent="0.25">
      <c r="A10" s="110"/>
      <c r="B10" s="108" t="s">
        <v>131</v>
      </c>
      <c r="C10" s="116"/>
      <c r="D10" s="115"/>
      <c r="E10" s="116"/>
      <c r="F10" s="113"/>
      <c r="G10" s="94"/>
    </row>
    <row r="11" spans="1:7" x14ac:dyDescent="0.25">
      <c r="A11" s="110" t="s">
        <v>7</v>
      </c>
      <c r="B11" s="108" t="s">
        <v>132</v>
      </c>
      <c r="C11" s="116"/>
      <c r="D11" s="115"/>
      <c r="E11" s="116"/>
      <c r="F11" s="113"/>
      <c r="G11" s="94"/>
    </row>
    <row r="12" spans="1:7" x14ac:dyDescent="0.25">
      <c r="A12" s="117" t="s">
        <v>8</v>
      </c>
      <c r="B12" s="108" t="s">
        <v>133</v>
      </c>
      <c r="C12" s="116"/>
      <c r="D12" s="118" t="s">
        <v>7</v>
      </c>
      <c r="E12" s="116"/>
      <c r="F12" s="119"/>
      <c r="G12" s="94"/>
    </row>
    <row r="13" spans="1:7" x14ac:dyDescent="0.25">
      <c r="A13" s="110"/>
      <c r="B13" s="108"/>
      <c r="C13" s="114"/>
      <c r="D13" s="115"/>
      <c r="E13" s="114"/>
      <c r="F13" s="113"/>
      <c r="G13" s="94"/>
    </row>
    <row r="14" spans="1:7" x14ac:dyDescent="0.25">
      <c r="A14" s="110"/>
      <c r="B14" s="108" t="s">
        <v>134</v>
      </c>
      <c r="C14" s="114"/>
      <c r="D14" s="115"/>
      <c r="E14" s="114"/>
      <c r="F14" s="113"/>
      <c r="G14" s="94"/>
    </row>
    <row r="15" spans="1:7" x14ac:dyDescent="0.25">
      <c r="A15" s="110"/>
      <c r="B15" s="108" t="s">
        <v>131</v>
      </c>
      <c r="C15" s="116"/>
      <c r="D15" s="115"/>
      <c r="E15" s="116"/>
      <c r="F15" s="113"/>
      <c r="G15" s="94"/>
    </row>
    <row r="16" spans="1:7" x14ac:dyDescent="0.25">
      <c r="A16" s="110" t="s">
        <v>7</v>
      </c>
      <c r="B16" s="108" t="s">
        <v>132</v>
      </c>
      <c r="C16" s="116"/>
      <c r="D16" s="115"/>
      <c r="E16" s="116"/>
      <c r="F16" s="113"/>
      <c r="G16" s="94"/>
    </row>
    <row r="17" spans="1:7" x14ac:dyDescent="0.25">
      <c r="A17" s="117" t="s">
        <v>8</v>
      </c>
      <c r="B17" s="108" t="s">
        <v>133</v>
      </c>
      <c r="C17" s="116"/>
      <c r="D17" s="118" t="s">
        <v>7</v>
      </c>
      <c r="E17" s="116"/>
      <c r="F17" s="119"/>
      <c r="G17" s="94"/>
    </row>
    <row r="18" spans="1:7" x14ac:dyDescent="0.25">
      <c r="A18" s="110"/>
      <c r="B18" s="108"/>
      <c r="C18" s="114"/>
      <c r="D18" s="115"/>
      <c r="E18" s="114"/>
      <c r="F18" s="113"/>
      <c r="G18" s="94"/>
    </row>
    <row r="19" spans="1:7" x14ac:dyDescent="0.25">
      <c r="A19" s="110"/>
      <c r="B19" s="108" t="s">
        <v>27</v>
      </c>
      <c r="C19" s="114"/>
      <c r="D19" s="115"/>
      <c r="E19" s="114"/>
      <c r="F19" s="113"/>
      <c r="G19" s="94"/>
    </row>
    <row r="20" spans="1:7" x14ac:dyDescent="0.25">
      <c r="A20" s="110"/>
      <c r="B20" s="108" t="s">
        <v>131</v>
      </c>
      <c r="C20" s="116"/>
      <c r="D20" s="115"/>
      <c r="E20" s="116"/>
      <c r="F20" s="113"/>
      <c r="G20" s="94"/>
    </row>
    <row r="21" spans="1:7" x14ac:dyDescent="0.25">
      <c r="A21" s="110" t="s">
        <v>7</v>
      </c>
      <c r="B21" s="108" t="s">
        <v>132</v>
      </c>
      <c r="C21" s="116"/>
      <c r="D21" s="115"/>
      <c r="E21" s="116"/>
      <c r="F21" s="113"/>
      <c r="G21" s="94"/>
    </row>
    <row r="22" spans="1:7" x14ac:dyDescent="0.25">
      <c r="A22" s="117" t="s">
        <v>8</v>
      </c>
      <c r="B22" s="108" t="s">
        <v>133</v>
      </c>
      <c r="C22" s="116"/>
      <c r="D22" s="118" t="s">
        <v>7</v>
      </c>
      <c r="E22" s="116"/>
      <c r="F22" s="119"/>
      <c r="G22" s="94"/>
    </row>
    <row r="23" spans="1:7" x14ac:dyDescent="0.25">
      <c r="A23" s="110"/>
      <c r="B23" s="108"/>
      <c r="C23" s="114"/>
      <c r="D23" s="115"/>
      <c r="E23" s="114"/>
      <c r="F23" s="113"/>
      <c r="G23" s="94"/>
    </row>
    <row r="24" spans="1:7" x14ac:dyDescent="0.25">
      <c r="A24" s="110"/>
      <c r="B24" s="108" t="s">
        <v>135</v>
      </c>
      <c r="C24" s="116"/>
      <c r="D24" s="120" t="s">
        <v>7</v>
      </c>
      <c r="E24" s="116"/>
      <c r="F24" s="119"/>
      <c r="G24" s="94"/>
    </row>
    <row r="25" spans="1:7" x14ac:dyDescent="0.25">
      <c r="A25" s="110"/>
      <c r="B25" s="108"/>
      <c r="C25" s="108"/>
      <c r="D25" s="108"/>
      <c r="E25" s="108"/>
      <c r="F25" s="121"/>
      <c r="G25" s="94"/>
    </row>
    <row r="26" spans="1:7" x14ac:dyDescent="0.25">
      <c r="A26" s="110"/>
      <c r="B26" s="108" t="s">
        <v>136</v>
      </c>
      <c r="C26" s="108"/>
      <c r="D26" s="108"/>
      <c r="E26" s="108"/>
      <c r="F26" s="121"/>
      <c r="G26" s="94"/>
    </row>
    <row r="27" spans="1:7" x14ac:dyDescent="0.25">
      <c r="A27" s="110"/>
      <c r="B27" s="108" t="s">
        <v>137</v>
      </c>
      <c r="C27" s="116"/>
      <c r="D27" s="120" t="s">
        <v>7</v>
      </c>
      <c r="E27" s="116"/>
      <c r="F27" s="119"/>
      <c r="G27" s="94"/>
    </row>
    <row r="28" spans="1:7" x14ac:dyDescent="0.25">
      <c r="A28" s="110"/>
      <c r="B28" s="108"/>
      <c r="C28" s="108"/>
      <c r="D28" s="108"/>
      <c r="E28" s="108"/>
      <c r="F28" s="121"/>
      <c r="G28" s="94"/>
    </row>
    <row r="29" spans="1:7" x14ac:dyDescent="0.25">
      <c r="A29" s="110"/>
      <c r="B29" s="108" t="s">
        <v>138</v>
      </c>
      <c r="C29" s="108"/>
      <c r="D29" s="108"/>
      <c r="E29" s="108"/>
      <c r="F29" s="121"/>
      <c r="G29" s="94"/>
    </row>
    <row r="30" spans="1:7" x14ac:dyDescent="0.25">
      <c r="A30" s="110"/>
      <c r="B30" s="108" t="s">
        <v>139</v>
      </c>
      <c r="C30" s="116"/>
      <c r="D30" s="108"/>
      <c r="E30" s="116"/>
      <c r="F30" s="121"/>
      <c r="G30" s="94"/>
    </row>
    <row r="31" spans="1:7" x14ac:dyDescent="0.25">
      <c r="A31" s="110"/>
      <c r="B31" s="108"/>
      <c r="C31" s="114"/>
      <c r="D31" s="115"/>
      <c r="E31" s="114"/>
      <c r="F31" s="113"/>
      <c r="G31" s="94"/>
    </row>
    <row r="32" spans="1:7" x14ac:dyDescent="0.25">
      <c r="A32" s="110"/>
      <c r="B32" s="108" t="s">
        <v>140</v>
      </c>
      <c r="C32" s="116"/>
      <c r="D32" s="115"/>
      <c r="E32" s="116"/>
      <c r="F32" s="113"/>
      <c r="G32" s="94"/>
    </row>
    <row r="33" spans="1:7" x14ac:dyDescent="0.25">
      <c r="A33" s="110"/>
      <c r="B33" s="108" t="s">
        <v>141</v>
      </c>
      <c r="C33" s="114"/>
      <c r="D33" s="115"/>
      <c r="E33" s="114"/>
      <c r="F33" s="116"/>
      <c r="G33" s="94"/>
    </row>
    <row r="34" spans="1:7" x14ac:dyDescent="0.25">
      <c r="A34" s="122"/>
      <c r="B34" s="108"/>
      <c r="C34" s="114"/>
      <c r="D34" s="115"/>
      <c r="E34" s="114"/>
      <c r="F34" s="113"/>
      <c r="G34" s="94"/>
    </row>
    <row r="35" spans="1:7" x14ac:dyDescent="0.25">
      <c r="A35" s="122"/>
      <c r="B35" s="108" t="s">
        <v>40</v>
      </c>
      <c r="C35" s="116"/>
      <c r="D35" s="115"/>
      <c r="E35" s="116"/>
      <c r="F35" s="113"/>
      <c r="G35" s="94"/>
    </row>
    <row r="36" spans="1:7" x14ac:dyDescent="0.25">
      <c r="A36" s="122"/>
      <c r="B36" s="108" t="s">
        <v>113</v>
      </c>
      <c r="C36" s="116"/>
      <c r="D36" s="115"/>
      <c r="E36" s="116"/>
      <c r="F36" s="113"/>
      <c r="G36" s="94"/>
    </row>
    <row r="37" spans="1:7" x14ac:dyDescent="0.25">
      <c r="A37" s="123"/>
      <c r="B37" s="124"/>
      <c r="C37" s="125"/>
      <c r="D37" s="126"/>
      <c r="E37" s="125"/>
      <c r="F37" s="127"/>
      <c r="G37" s="94"/>
    </row>
  </sheetData>
  <mergeCells count="3">
    <mergeCell ref="C5:E5"/>
    <mergeCell ref="C6:E6"/>
    <mergeCell ref="C7:E7"/>
  </mergeCell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Header>&amp;COppgave 9.3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showZeros="0" topLeftCell="A9" workbookViewId="0">
      <selection activeCell="F22" sqref="F22"/>
    </sheetView>
  </sheetViews>
  <sheetFormatPr baseColWidth="10" defaultRowHeight="15.75" x14ac:dyDescent="0.25"/>
  <cols>
    <col min="1" max="1" width="4.5703125" style="4" customWidth="1"/>
    <col min="2" max="2" width="35.28515625" style="4" bestFit="1" customWidth="1"/>
    <col min="3" max="3" width="7" style="4" customWidth="1"/>
    <col min="4" max="4" width="8.7109375" style="31" customWidth="1"/>
    <col min="5" max="16384" width="11.42578125" style="4"/>
  </cols>
  <sheetData>
    <row r="1" spans="1:9" s="65" customFormat="1" ht="18.75" x14ac:dyDescent="0.3">
      <c r="B1" s="243" t="s">
        <v>119</v>
      </c>
      <c r="C1" s="202" t="s">
        <v>169</v>
      </c>
      <c r="D1" s="244" t="s">
        <v>167</v>
      </c>
    </row>
    <row r="2" spans="1:9" s="2" customFormat="1" ht="15" x14ac:dyDescent="0.25">
      <c r="B2" s="28"/>
      <c r="C2" s="28"/>
      <c r="D2" s="245"/>
    </row>
    <row r="3" spans="1:9" s="2" customFormat="1" ht="15" x14ac:dyDescent="0.25">
      <c r="B3" s="13" t="s">
        <v>96</v>
      </c>
      <c r="C3" s="13"/>
      <c r="D3" s="22"/>
    </row>
    <row r="4" spans="1:9" s="2" customFormat="1" ht="15" x14ac:dyDescent="0.25">
      <c r="B4" s="13" t="s">
        <v>165</v>
      </c>
      <c r="C4" s="13"/>
      <c r="D4" s="23"/>
    </row>
    <row r="5" spans="1:9" s="8" customFormat="1" ht="20.25" x14ac:dyDescent="0.3">
      <c r="A5" s="2"/>
      <c r="B5" s="13" t="s">
        <v>107</v>
      </c>
      <c r="C5" s="13"/>
      <c r="D5" s="24">
        <f>SUM(D3:D4)</f>
        <v>0</v>
      </c>
      <c r="E5" s="2"/>
      <c r="F5" s="2"/>
      <c r="G5" s="2"/>
    </row>
    <row r="6" spans="1:9" s="8" customFormat="1" ht="20.25" x14ac:dyDescent="0.3">
      <c r="A6" s="2"/>
      <c r="B6" s="13"/>
      <c r="C6" s="13"/>
      <c r="D6" s="15"/>
      <c r="E6" s="2"/>
      <c r="F6" s="2"/>
      <c r="G6" s="2"/>
    </row>
    <row r="7" spans="1:9" s="2" customFormat="1" ht="15" x14ac:dyDescent="0.25">
      <c r="B7" s="13" t="s">
        <v>97</v>
      </c>
      <c r="C7" s="13"/>
      <c r="D7" s="15"/>
    </row>
    <row r="8" spans="1:9" s="2" customFormat="1" ht="15" x14ac:dyDescent="0.25">
      <c r="B8" s="13" t="s">
        <v>98</v>
      </c>
      <c r="C8" s="13"/>
      <c r="D8" s="22"/>
    </row>
    <row r="9" spans="1:9" s="2" customFormat="1" ht="15" x14ac:dyDescent="0.25">
      <c r="B9" s="13" t="s">
        <v>166</v>
      </c>
      <c r="C9" s="13"/>
      <c r="D9" s="25"/>
    </row>
    <row r="10" spans="1:9" s="2" customFormat="1" ht="15" x14ac:dyDescent="0.25">
      <c r="B10" s="13" t="s">
        <v>99</v>
      </c>
      <c r="C10" s="13"/>
      <c r="D10" s="25"/>
    </row>
    <row r="11" spans="1:9" s="2" customFormat="1" ht="15" x14ac:dyDescent="0.25">
      <c r="B11" s="13" t="s">
        <v>100</v>
      </c>
      <c r="C11" s="14">
        <v>1</v>
      </c>
      <c r="D11" s="25"/>
    </row>
    <row r="12" spans="1:9" s="2" customFormat="1" ht="15" x14ac:dyDescent="0.25">
      <c r="B12" s="13" t="s">
        <v>101</v>
      </c>
      <c r="C12" s="14">
        <v>1</v>
      </c>
      <c r="D12" s="25"/>
    </row>
    <row r="13" spans="1:9" s="2" customFormat="1" ht="15" x14ac:dyDescent="0.25">
      <c r="B13" s="13" t="s">
        <v>102</v>
      </c>
      <c r="C13" s="13"/>
      <c r="D13" s="26"/>
    </row>
    <row r="14" spans="1:9" s="8" customFormat="1" ht="20.25" x14ac:dyDescent="0.3">
      <c r="A14" s="2"/>
      <c r="B14" s="13" t="s">
        <v>108</v>
      </c>
      <c r="C14" s="13"/>
      <c r="D14" s="27">
        <f>SUM(D8:D13)</f>
        <v>0</v>
      </c>
      <c r="E14" s="2"/>
      <c r="F14" s="2"/>
      <c r="G14" s="2"/>
      <c r="H14" s="2"/>
      <c r="I14" s="2"/>
    </row>
    <row r="15" spans="1:9" s="8" customFormat="1" ht="20.25" x14ac:dyDescent="0.3">
      <c r="A15" s="2"/>
      <c r="B15" s="28" t="s">
        <v>103</v>
      </c>
      <c r="C15" s="13"/>
      <c r="D15" s="24">
        <f>D5-D14</f>
        <v>0</v>
      </c>
      <c r="E15" s="2"/>
      <c r="F15" s="2"/>
      <c r="G15" s="2"/>
    </row>
    <row r="16" spans="1:9" s="21" customFormat="1" ht="11.25" x14ac:dyDescent="0.2">
      <c r="B16" s="16"/>
      <c r="C16" s="16"/>
      <c r="D16" s="17"/>
    </row>
    <row r="17" spans="1:8" s="2" customFormat="1" ht="15" x14ac:dyDescent="0.25">
      <c r="B17" s="13" t="s">
        <v>104</v>
      </c>
      <c r="C17" s="13"/>
      <c r="D17" s="15"/>
    </row>
    <row r="18" spans="1:8" s="2" customFormat="1" ht="15" x14ac:dyDescent="0.25">
      <c r="B18" s="13" t="s">
        <v>74</v>
      </c>
      <c r="C18" s="13"/>
      <c r="D18" s="25"/>
    </row>
    <row r="19" spans="1:8" s="2" customFormat="1" ht="15" x14ac:dyDescent="0.25">
      <c r="B19" s="13" t="s">
        <v>49</v>
      </c>
      <c r="C19" s="13"/>
      <c r="D19" s="23"/>
    </row>
    <row r="20" spans="1:8" s="8" customFormat="1" ht="20.25" x14ac:dyDescent="0.3">
      <c r="A20" s="2"/>
      <c r="B20" s="2" t="s">
        <v>109</v>
      </c>
      <c r="C20" s="2"/>
      <c r="D20" s="24">
        <f>D17+D18-D19</f>
        <v>0</v>
      </c>
      <c r="E20" s="2"/>
      <c r="F20" s="2"/>
      <c r="G20" s="2"/>
      <c r="H20" s="2"/>
    </row>
    <row r="21" spans="1:8" s="10" customFormat="1" ht="8.25" x14ac:dyDescent="0.15">
      <c r="B21" s="11"/>
      <c r="C21" s="11"/>
      <c r="D21" s="12"/>
    </row>
    <row r="22" spans="1:8" s="2" customFormat="1" ht="15" x14ac:dyDescent="0.25">
      <c r="B22" s="28" t="s">
        <v>188</v>
      </c>
      <c r="C22" s="13"/>
      <c r="D22" s="22">
        <f>D15+D20</f>
        <v>0</v>
      </c>
    </row>
    <row r="23" spans="1:8" s="10" customFormat="1" ht="8.25" x14ac:dyDescent="0.15">
      <c r="B23" s="18"/>
      <c r="C23" s="11"/>
      <c r="D23" s="12"/>
    </row>
    <row r="24" spans="1:8" s="2" customFormat="1" ht="15" x14ac:dyDescent="0.25">
      <c r="B24" s="13" t="s">
        <v>110</v>
      </c>
      <c r="C24" s="13"/>
      <c r="D24" s="22"/>
    </row>
    <row r="25" spans="1:8" s="10" customFormat="1" ht="8.25" x14ac:dyDescent="0.15">
      <c r="B25" s="11"/>
      <c r="C25" s="11"/>
      <c r="D25" s="12"/>
    </row>
    <row r="26" spans="1:8" s="10" customFormat="1" ht="8.25" x14ac:dyDescent="0.15">
      <c r="B26" s="11"/>
      <c r="C26" s="11"/>
      <c r="D26" s="12"/>
    </row>
    <row r="27" spans="1:8" s="2" customFormat="1" ht="15" x14ac:dyDescent="0.25">
      <c r="B27" s="28" t="s">
        <v>50</v>
      </c>
      <c r="C27" s="13"/>
      <c r="D27" s="27">
        <f>D22-D24</f>
        <v>0</v>
      </c>
    </row>
    <row r="28" spans="1:8" s="2" customFormat="1" ht="15" x14ac:dyDescent="0.25">
      <c r="B28" s="13"/>
      <c r="C28" s="13"/>
      <c r="D28" s="15"/>
    </row>
    <row r="29" spans="1:8" s="2" customFormat="1" ht="15" x14ac:dyDescent="0.25">
      <c r="B29" s="29" t="s">
        <v>105</v>
      </c>
      <c r="C29" s="13"/>
      <c r="D29" s="15"/>
    </row>
    <row r="30" spans="1:8" s="2" customFormat="1" ht="15" x14ac:dyDescent="0.25">
      <c r="B30" s="29" t="s">
        <v>106</v>
      </c>
      <c r="C30" s="13"/>
      <c r="D30" s="15"/>
    </row>
    <row r="31" spans="1:8" s="2" customFormat="1" ht="15" x14ac:dyDescent="0.25">
      <c r="B31" s="13" t="s">
        <v>43</v>
      </c>
      <c r="C31" s="13"/>
      <c r="D31" s="22"/>
    </row>
    <row r="32" spans="1:8" s="2" customFormat="1" ht="15" x14ac:dyDescent="0.25">
      <c r="B32" s="13" t="s">
        <v>111</v>
      </c>
      <c r="C32" s="13"/>
      <c r="D32" s="23"/>
    </row>
    <row r="33" spans="1:7" s="8" customFormat="1" ht="20.25" x14ac:dyDescent="0.3">
      <c r="A33" s="2"/>
      <c r="B33" s="13" t="s">
        <v>112</v>
      </c>
      <c r="C33" s="13"/>
      <c r="D33" s="24">
        <f>SUM(D31:D32)</f>
        <v>0</v>
      </c>
      <c r="E33" s="2"/>
      <c r="F33" s="2"/>
      <c r="G33" s="2"/>
    </row>
    <row r="34" spans="1:7" s="2" customFormat="1" ht="15" x14ac:dyDescent="0.25">
      <c r="D34" s="30"/>
    </row>
    <row r="35" spans="1:7" s="2" customFormat="1" ht="15" x14ac:dyDescent="0.25">
      <c r="D35" s="30"/>
    </row>
    <row r="36" spans="1:7" s="2" customFormat="1" ht="15" x14ac:dyDescent="0.25">
      <c r="D36" s="30"/>
    </row>
    <row r="37" spans="1:7" s="2" customFormat="1" ht="15" x14ac:dyDescent="0.25">
      <c r="D37" s="30"/>
    </row>
    <row r="38" spans="1:7" s="2" customFormat="1" ht="15" x14ac:dyDescent="0.25">
      <c r="D38" s="30"/>
    </row>
    <row r="39" spans="1:7" s="2" customFormat="1" ht="15" x14ac:dyDescent="0.25">
      <c r="D39" s="30"/>
    </row>
    <row r="40" spans="1:7" s="2" customFormat="1" ht="15" x14ac:dyDescent="0.25">
      <c r="D40" s="30"/>
    </row>
    <row r="41" spans="1:7" s="2" customFormat="1" ht="15" x14ac:dyDescent="0.25">
      <c r="D41" s="30"/>
    </row>
    <row r="42" spans="1:7" s="2" customFormat="1" ht="15" x14ac:dyDescent="0.25">
      <c r="D42" s="30"/>
    </row>
    <row r="43" spans="1:7" s="2" customFormat="1" ht="15" x14ac:dyDescent="0.25">
      <c r="D43" s="30"/>
    </row>
    <row r="44" spans="1:7" s="2" customFormat="1" ht="15" x14ac:dyDescent="0.25">
      <c r="D44" s="30"/>
    </row>
    <row r="45" spans="1:7" s="2" customFormat="1" ht="15" x14ac:dyDescent="0.25">
      <c r="D45" s="3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&amp;COppgave 9.3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showGridLines="0" showZeros="0" topLeftCell="A2" workbookViewId="0">
      <selection activeCell="I40" sqref="I40"/>
    </sheetView>
  </sheetViews>
  <sheetFormatPr baseColWidth="10" defaultRowHeight="15.75" x14ac:dyDescent="0.25"/>
  <cols>
    <col min="1" max="1" width="4.85546875" customWidth="1"/>
    <col min="2" max="2" width="6.5703125" customWidth="1"/>
    <col min="3" max="3" width="29.42578125" customWidth="1"/>
    <col min="4" max="4" width="6.140625" style="20" bestFit="1" customWidth="1"/>
    <col min="5" max="5" width="8.28515625" customWidth="1"/>
    <col min="8" max="8" width="27.7109375" style="4" bestFit="1" customWidth="1"/>
    <col min="9" max="13" width="11.42578125" style="31"/>
    <col min="14" max="14" width="11.42578125" style="4"/>
  </cols>
  <sheetData>
    <row r="1" spans="2:14" x14ac:dyDescent="0.25">
      <c r="H1" s="4" t="s">
        <v>181</v>
      </c>
    </row>
    <row r="2" spans="2:14" x14ac:dyDescent="0.25">
      <c r="H2" s="204"/>
      <c r="I2" s="231"/>
      <c r="J2" s="231"/>
      <c r="K2" s="231"/>
      <c r="L2" s="231"/>
      <c r="M2" s="231"/>
    </row>
    <row r="3" spans="2:14" s="75" customFormat="1" x14ac:dyDescent="0.25">
      <c r="D3" s="76"/>
      <c r="H3" s="232"/>
      <c r="I3" s="233"/>
      <c r="J3" s="233"/>
      <c r="K3" s="233"/>
      <c r="L3" s="233"/>
      <c r="M3" s="233"/>
      <c r="N3" s="4"/>
    </row>
    <row r="4" spans="2:14" s="66" customFormat="1" ht="18.75" x14ac:dyDescent="0.3">
      <c r="B4" s="243" t="s">
        <v>120</v>
      </c>
      <c r="C4" s="205"/>
      <c r="D4" s="246" t="s">
        <v>169</v>
      </c>
      <c r="E4" s="244" t="s">
        <v>167</v>
      </c>
      <c r="H4" s="204" t="s">
        <v>176</v>
      </c>
      <c r="I4" s="231"/>
      <c r="J4" s="231"/>
      <c r="K4" s="231"/>
      <c r="L4" s="231"/>
      <c r="M4" s="231"/>
      <c r="N4" s="4"/>
    </row>
    <row r="5" spans="2:14" s="72" customFormat="1" x14ac:dyDescent="0.25">
      <c r="B5" s="73"/>
      <c r="C5" s="73"/>
      <c r="D5" s="73"/>
      <c r="E5" s="74"/>
      <c r="H5" s="204"/>
      <c r="I5" s="241" t="s">
        <v>2</v>
      </c>
      <c r="J5" s="241" t="s">
        <v>51</v>
      </c>
      <c r="K5" s="241" t="s">
        <v>52</v>
      </c>
      <c r="L5" s="241" t="s">
        <v>172</v>
      </c>
      <c r="M5" s="241" t="s">
        <v>4</v>
      </c>
      <c r="N5" s="4"/>
    </row>
    <row r="6" spans="2:14" x14ac:dyDescent="0.25">
      <c r="B6" s="28" t="s">
        <v>76</v>
      </c>
      <c r="C6" s="13"/>
      <c r="D6" s="13"/>
      <c r="E6" s="15"/>
      <c r="H6" s="204"/>
      <c r="I6" s="241"/>
      <c r="J6" s="241"/>
      <c r="K6" s="241"/>
      <c r="L6" s="241" t="s">
        <v>173</v>
      </c>
      <c r="M6" s="241"/>
    </row>
    <row r="7" spans="2:14" x14ac:dyDescent="0.25">
      <c r="B7" s="28" t="s">
        <v>77</v>
      </c>
      <c r="C7" s="13"/>
      <c r="D7" s="13"/>
      <c r="E7" s="15"/>
      <c r="H7" s="204" t="s">
        <v>170</v>
      </c>
      <c r="I7" s="231"/>
      <c r="J7" s="231">
        <v>20000</v>
      </c>
      <c r="K7" s="231">
        <v>45140</v>
      </c>
      <c r="L7" s="231">
        <v>16500</v>
      </c>
      <c r="M7" s="231">
        <f>SUM(I7:L7)</f>
        <v>81640</v>
      </c>
    </row>
    <row r="8" spans="2:14" x14ac:dyDescent="0.25">
      <c r="B8" s="13" t="s">
        <v>2</v>
      </c>
      <c r="C8" s="13"/>
      <c r="D8" s="14">
        <v>1</v>
      </c>
      <c r="E8" s="22"/>
      <c r="H8" s="204" t="s">
        <v>174</v>
      </c>
      <c r="I8" s="239"/>
      <c r="J8" s="239"/>
      <c r="K8" s="239"/>
      <c r="L8" s="239"/>
      <c r="M8" s="239"/>
    </row>
    <row r="9" spans="2:14" x14ac:dyDescent="0.25">
      <c r="B9" s="13" t="s">
        <v>78</v>
      </c>
      <c r="C9" s="13"/>
      <c r="D9" s="14">
        <v>1</v>
      </c>
      <c r="E9" s="25"/>
      <c r="H9" s="204" t="s">
        <v>175</v>
      </c>
      <c r="I9" s="234"/>
      <c r="J9" s="234"/>
      <c r="K9" s="234"/>
      <c r="L9" s="234"/>
      <c r="M9" s="234"/>
    </row>
    <row r="10" spans="2:14" x14ac:dyDescent="0.25">
      <c r="B10" s="13" t="s">
        <v>79</v>
      </c>
      <c r="C10" s="13"/>
      <c r="D10" s="14">
        <v>1</v>
      </c>
      <c r="E10" s="25"/>
      <c r="H10" s="204" t="s">
        <v>177</v>
      </c>
      <c r="I10" s="240"/>
      <c r="J10" s="240"/>
      <c r="K10" s="240"/>
      <c r="L10" s="240"/>
      <c r="M10" s="240"/>
    </row>
    <row r="11" spans="2:14" x14ac:dyDescent="0.25">
      <c r="B11" s="13" t="s">
        <v>171</v>
      </c>
      <c r="C11" s="13"/>
      <c r="D11" s="14">
        <v>1</v>
      </c>
      <c r="E11" s="25"/>
      <c r="H11" s="204" t="s">
        <v>178</v>
      </c>
      <c r="I11" s="234"/>
      <c r="J11" s="234"/>
      <c r="K11" s="234"/>
      <c r="L11" s="234"/>
      <c r="M11" s="234"/>
    </row>
    <row r="12" spans="2:14" s="32" customFormat="1" ht="20.25" x14ac:dyDescent="0.3">
      <c r="B12" s="29" t="s">
        <v>80</v>
      </c>
      <c r="C12" s="9"/>
      <c r="D12" s="230"/>
      <c r="E12" s="24">
        <f>SUM(E8:E11)</f>
        <v>0</v>
      </c>
      <c r="H12" s="204" t="s">
        <v>179</v>
      </c>
      <c r="I12" s="235">
        <f>I10-I11</f>
        <v>0</v>
      </c>
      <c r="J12" s="235">
        <f>J10-J11</f>
        <v>0</v>
      </c>
      <c r="K12" s="235">
        <f>K10-K11</f>
        <v>0</v>
      </c>
      <c r="L12" s="235">
        <f>L10-L11</f>
        <v>0</v>
      </c>
      <c r="M12" s="235"/>
      <c r="N12" s="4"/>
    </row>
    <row r="13" spans="2:14" x14ac:dyDescent="0.25">
      <c r="B13" s="16"/>
      <c r="C13" s="16"/>
      <c r="D13" s="16"/>
      <c r="E13" s="17"/>
      <c r="H13" s="204"/>
      <c r="I13" s="231"/>
      <c r="J13" s="231"/>
      <c r="K13" s="231"/>
      <c r="L13" s="231"/>
      <c r="M13" s="231"/>
    </row>
    <row r="14" spans="2:14" x14ac:dyDescent="0.25">
      <c r="B14" s="28" t="s">
        <v>81</v>
      </c>
      <c r="C14" s="13"/>
      <c r="D14" s="13"/>
      <c r="E14" s="15"/>
      <c r="H14" s="204" t="s">
        <v>144</v>
      </c>
      <c r="I14" s="234"/>
      <c r="J14" s="234"/>
      <c r="K14" s="234"/>
      <c r="L14" s="234"/>
      <c r="M14" s="234"/>
    </row>
    <row r="15" spans="2:14" x14ac:dyDescent="0.25">
      <c r="B15" s="13" t="s">
        <v>82</v>
      </c>
      <c r="C15" s="13"/>
      <c r="D15" s="13"/>
      <c r="E15" s="15"/>
      <c r="H15" s="204"/>
      <c r="I15" s="231"/>
      <c r="J15" s="231"/>
      <c r="K15" s="231"/>
      <c r="L15" s="231"/>
      <c r="M15" s="231"/>
    </row>
    <row r="16" spans="2:14" x14ac:dyDescent="0.25">
      <c r="B16" s="13" t="s">
        <v>25</v>
      </c>
      <c r="C16" s="13"/>
      <c r="D16" s="13"/>
      <c r="E16" s="25"/>
      <c r="H16" s="204" t="s">
        <v>145</v>
      </c>
      <c r="I16" s="234"/>
      <c r="J16" s="234"/>
      <c r="K16" s="234"/>
      <c r="L16" s="234"/>
      <c r="M16" s="234"/>
    </row>
    <row r="17" spans="1:16" x14ac:dyDescent="0.25">
      <c r="B17" s="13" t="s">
        <v>83</v>
      </c>
      <c r="C17" s="13"/>
      <c r="D17" s="13"/>
      <c r="E17" s="25"/>
      <c r="H17" s="204"/>
      <c r="I17" s="231"/>
      <c r="J17" s="231"/>
      <c r="K17" s="231"/>
      <c r="L17" s="231"/>
      <c r="M17" s="231"/>
    </row>
    <row r="18" spans="1:16" x14ac:dyDescent="0.25">
      <c r="B18" s="13" t="s">
        <v>84</v>
      </c>
      <c r="C18" s="13"/>
      <c r="D18" s="13"/>
      <c r="E18" s="15"/>
    </row>
    <row r="19" spans="1:16" s="32" customFormat="1" ht="20.25" x14ac:dyDescent="0.3">
      <c r="A19" s="1"/>
      <c r="B19" s="29" t="s">
        <v>85</v>
      </c>
      <c r="C19" s="13"/>
      <c r="D19" s="13"/>
      <c r="E19" s="24">
        <f>SUM(E15:E18)</f>
        <v>0</v>
      </c>
      <c r="F19" s="1"/>
      <c r="G19" s="1"/>
      <c r="H19" s="4"/>
      <c r="I19" s="31"/>
      <c r="J19" s="31"/>
      <c r="K19" s="31"/>
      <c r="L19" s="31"/>
      <c r="M19" s="31"/>
      <c r="N19" s="4"/>
    </row>
    <row r="20" spans="1:16" x14ac:dyDescent="0.25">
      <c r="B20" s="18"/>
      <c r="C20" s="11"/>
      <c r="D20" s="11"/>
      <c r="E20" s="19"/>
    </row>
    <row r="21" spans="1:16" ht="16.5" thickBot="1" x14ac:dyDescent="0.3">
      <c r="B21" s="29" t="s">
        <v>86</v>
      </c>
      <c r="C21" s="13"/>
      <c r="D21" s="13"/>
      <c r="E21" s="33">
        <f>E12+E19</f>
        <v>0</v>
      </c>
    </row>
    <row r="22" spans="1:16" x14ac:dyDescent="0.25">
      <c r="B22" s="13"/>
      <c r="C22" s="13"/>
      <c r="D22" s="13"/>
      <c r="E22" s="15"/>
    </row>
    <row r="23" spans="1:16" x14ac:dyDescent="0.25">
      <c r="B23" s="28" t="s">
        <v>87</v>
      </c>
      <c r="C23" s="13"/>
      <c r="D23" s="13"/>
      <c r="E23" s="15"/>
    </row>
    <row r="24" spans="1:16" x14ac:dyDescent="0.25">
      <c r="B24" s="28" t="s">
        <v>88</v>
      </c>
      <c r="C24" s="13"/>
      <c r="D24" s="13"/>
      <c r="E24" s="15"/>
    </row>
    <row r="25" spans="1:16" x14ac:dyDescent="0.25">
      <c r="B25" s="13" t="s">
        <v>38</v>
      </c>
      <c r="C25" s="13"/>
      <c r="D25" s="13"/>
      <c r="E25" s="22"/>
    </row>
    <row r="26" spans="1:16" x14ac:dyDescent="0.25">
      <c r="B26" s="13" t="s">
        <v>39</v>
      </c>
      <c r="C26" s="13"/>
      <c r="D26" s="13"/>
      <c r="E26" s="15"/>
    </row>
    <row r="27" spans="1:16" s="32" customFormat="1" ht="20.25" x14ac:dyDescent="0.3">
      <c r="A27" s="1"/>
      <c r="B27" s="29" t="s">
        <v>89</v>
      </c>
      <c r="C27" s="13"/>
      <c r="D27" s="13"/>
      <c r="E27" s="24">
        <f>SUM(E25:E26)</f>
        <v>0</v>
      </c>
      <c r="F27" s="1"/>
      <c r="G27" s="1"/>
      <c r="H27" s="4"/>
      <c r="I27" s="31"/>
      <c r="J27" s="31"/>
      <c r="K27" s="31"/>
      <c r="L27" s="31"/>
      <c r="M27" s="31"/>
      <c r="N27" s="4"/>
    </row>
    <row r="28" spans="1:16" x14ac:dyDescent="0.25">
      <c r="B28" s="11"/>
      <c r="C28" s="11"/>
      <c r="D28" s="11"/>
      <c r="E28" s="12"/>
    </row>
    <row r="29" spans="1:16" x14ac:dyDescent="0.25">
      <c r="B29" s="28" t="s">
        <v>90</v>
      </c>
      <c r="C29" s="13"/>
      <c r="D29" s="13"/>
      <c r="E29" s="15"/>
    </row>
    <row r="30" spans="1:16" x14ac:dyDescent="0.25">
      <c r="B30" s="13" t="s">
        <v>40</v>
      </c>
      <c r="C30" s="13"/>
      <c r="D30" s="13"/>
      <c r="E30" s="15"/>
    </row>
    <row r="31" spans="1:16" s="32" customFormat="1" ht="20.25" x14ac:dyDescent="0.3">
      <c r="A31" s="1"/>
      <c r="B31" s="29" t="s">
        <v>114</v>
      </c>
      <c r="C31" s="13"/>
      <c r="D31" s="13"/>
      <c r="E31" s="24">
        <f>SUM(E30)</f>
        <v>0</v>
      </c>
      <c r="F31" s="1"/>
      <c r="G31" s="1"/>
      <c r="H31" s="4"/>
      <c r="I31" s="31"/>
      <c r="J31" s="31"/>
      <c r="K31" s="31"/>
      <c r="L31" s="31"/>
      <c r="M31" s="31"/>
      <c r="N31" s="4"/>
      <c r="O31" s="1"/>
      <c r="P31" s="1"/>
    </row>
    <row r="32" spans="1:16" s="71" customFormat="1" x14ac:dyDescent="0.25">
      <c r="A32" s="67"/>
      <c r="B32" s="68"/>
      <c r="C32" s="69"/>
      <c r="D32" s="69"/>
      <c r="E32" s="70"/>
      <c r="H32" s="4"/>
      <c r="I32" s="31"/>
      <c r="J32" s="31"/>
      <c r="K32" s="31"/>
      <c r="L32" s="31"/>
      <c r="M32" s="31"/>
      <c r="N32" s="4"/>
    </row>
    <row r="33" spans="1:22" x14ac:dyDescent="0.25">
      <c r="A33" s="1"/>
      <c r="B33" s="13" t="s">
        <v>168</v>
      </c>
      <c r="C33" s="13"/>
      <c r="D33" s="13"/>
      <c r="E33" s="15"/>
      <c r="F33" s="1"/>
      <c r="G33" s="1"/>
      <c r="O33" s="1"/>
      <c r="P33" s="1"/>
    </row>
    <row r="34" spans="1:22" s="32" customFormat="1" ht="20.25" x14ac:dyDescent="0.3">
      <c r="A34" s="1"/>
      <c r="B34" s="29" t="s">
        <v>91</v>
      </c>
      <c r="C34" s="13"/>
      <c r="D34" s="13"/>
      <c r="E34" s="24">
        <f>SUM(E31:E33)</f>
        <v>0</v>
      </c>
      <c r="F34" s="1"/>
      <c r="G34" s="1"/>
      <c r="H34" s="4"/>
      <c r="I34" s="31"/>
      <c r="J34" s="31"/>
      <c r="K34" s="31"/>
      <c r="L34" s="31"/>
      <c r="M34" s="31"/>
      <c r="N34" s="4"/>
      <c r="O34" s="1"/>
      <c r="P34" s="1"/>
    </row>
    <row r="35" spans="1:22" x14ac:dyDescent="0.25">
      <c r="B35" s="11"/>
      <c r="C35" s="11"/>
      <c r="D35" s="11"/>
      <c r="E35" s="12"/>
    </row>
    <row r="36" spans="1:22" x14ac:dyDescent="0.25">
      <c r="B36" s="13" t="s">
        <v>60</v>
      </c>
      <c r="C36" s="13"/>
      <c r="D36" s="13"/>
      <c r="E36" s="15"/>
    </row>
    <row r="37" spans="1:22" x14ac:dyDescent="0.25">
      <c r="B37" s="13" t="s">
        <v>61</v>
      </c>
      <c r="C37" s="13"/>
      <c r="D37" s="13"/>
      <c r="E37" s="25"/>
    </row>
    <row r="38" spans="1:22" x14ac:dyDescent="0.25">
      <c r="B38" s="13" t="s">
        <v>42</v>
      </c>
      <c r="C38" s="13"/>
      <c r="D38" s="13"/>
      <c r="E38" s="25"/>
    </row>
    <row r="39" spans="1:22" x14ac:dyDescent="0.25">
      <c r="B39" s="13" t="s">
        <v>92</v>
      </c>
      <c r="C39" s="13"/>
      <c r="D39" s="13"/>
      <c r="E39" s="25"/>
    </row>
    <row r="40" spans="1:22" x14ac:dyDescent="0.25">
      <c r="B40" s="13" t="s">
        <v>115</v>
      </c>
      <c r="C40" s="13"/>
      <c r="D40" s="13"/>
      <c r="E40" s="25"/>
    </row>
    <row r="41" spans="1:22" x14ac:dyDescent="0.25">
      <c r="B41" s="13" t="s">
        <v>93</v>
      </c>
      <c r="C41" s="13"/>
      <c r="D41" s="13"/>
      <c r="E41" s="15"/>
    </row>
    <row r="42" spans="1:22" s="32" customFormat="1" ht="20.25" x14ac:dyDescent="0.3">
      <c r="A42" s="2"/>
      <c r="B42" s="29" t="s">
        <v>94</v>
      </c>
      <c r="C42" s="13"/>
      <c r="D42" s="13"/>
      <c r="E42" s="24">
        <f>SUM(E36:E41)</f>
        <v>0</v>
      </c>
      <c r="F42" s="2"/>
      <c r="G42" s="2"/>
      <c r="H42" s="4"/>
      <c r="I42" s="31"/>
      <c r="J42" s="31"/>
      <c r="K42" s="31"/>
      <c r="L42" s="31"/>
      <c r="M42" s="31"/>
      <c r="N42" s="4"/>
      <c r="O42" s="2"/>
      <c r="P42" s="2"/>
      <c r="Q42" s="2"/>
      <c r="R42" s="2"/>
      <c r="S42" s="2"/>
      <c r="T42" s="2"/>
      <c r="U42" s="2"/>
      <c r="V42" s="2"/>
    </row>
    <row r="43" spans="1:22" x14ac:dyDescent="0.25">
      <c r="B43" s="11"/>
      <c r="C43" s="11"/>
      <c r="D43" s="11"/>
      <c r="E43" s="12"/>
    </row>
    <row r="44" spans="1:22" ht="16.5" thickBot="1" x14ac:dyDescent="0.3">
      <c r="B44" s="29" t="s">
        <v>95</v>
      </c>
      <c r="C44" s="13"/>
      <c r="D44" s="13"/>
      <c r="E44" s="33" t="s">
        <v>185</v>
      </c>
      <c r="G44" s="229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horizontalDpi="4294967292" r:id="rId1"/>
  <headerFooter alignWithMargins="0">
    <oddHeader>&amp;COppgave 9.3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9.3</vt:lpstr>
      <vt:lpstr>R-verdier</vt:lpstr>
      <vt:lpstr>S-verdier</vt:lpstr>
      <vt:lpstr>Skatteberegning</vt:lpstr>
      <vt:lpstr>Resultat</vt:lpstr>
      <vt:lpstr>Balanse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</dc:creator>
  <cp:lastModifiedBy>Øystein 24-5-14</cp:lastModifiedBy>
  <cp:lastPrinted>2010-08-27T07:59:13Z</cp:lastPrinted>
  <dcterms:created xsi:type="dcterms:W3CDTF">2005-08-27T11:20:05Z</dcterms:created>
  <dcterms:modified xsi:type="dcterms:W3CDTF">2015-01-05T19:12:08Z</dcterms:modified>
</cp:coreProperties>
</file>