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D:\Mine dokumenter\Bokprosjekt 2024\Nettsidene for studenter\T-kontoer\Arbeidsbok\"/>
    </mc:Choice>
  </mc:AlternateContent>
  <xr:revisionPtr revIDLastSave="0" documentId="13_ncr:1_{DAAD17F4-3857-4B4E-B977-8CA4614BDF21}" xr6:coauthVersionLast="47" xr6:coauthVersionMax="47" xr10:uidLastSave="{00000000-0000-0000-0000-000000000000}"/>
  <bookViews>
    <workbookView xWindow="2685" yWindow="2685" windowWidth="17040" windowHeight="12255" tabRatio="877" activeTab="4" xr2:uid="{00000000-000D-0000-FFFF-FFFF00000000}"/>
  </bookViews>
  <sheets>
    <sheet name="Oppgave 12.18" sheetId="10" r:id="rId1"/>
    <sheet name="Oppgave 12.19" sheetId="11" r:id="rId2"/>
    <sheet name="Oppgave 12.20 - 2025" sheetId="21" r:id="rId3"/>
    <sheet name="Oppgave 12.21 og 12.22" sheetId="15" r:id="rId4"/>
    <sheet name="Oppgave 12.23 - 2025" sheetId="19" r:id="rId5"/>
    <sheet name="Oppgave 12.24" sheetId="20" r:id="rId6"/>
  </sheets>
  <definedNames>
    <definedName name="_xlnm.Print_Area" localSheetId="2">'Oppgave 12.20 - 2025'!$A$1:$V$32,'Oppgave 12.20 - 2025'!$A$33:$K$57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15" l="1"/>
  <c r="D48" i="21"/>
  <c r="C48" i="21"/>
  <c r="H48" i="21"/>
  <c r="G48" i="21" l="1"/>
  <c r="I48" i="21"/>
  <c r="E48" i="21"/>
  <c r="J48" i="21" l="1"/>
  <c r="F48" i="21"/>
  <c r="J16" i="19" l="1"/>
  <c r="D43" i="19"/>
  <c r="C43" i="19"/>
  <c r="G40" i="19"/>
  <c r="G39" i="19"/>
  <c r="G38" i="19"/>
  <c r="G37" i="19"/>
  <c r="G36" i="19"/>
  <c r="G35" i="19"/>
  <c r="G34" i="19"/>
  <c r="G33" i="19"/>
  <c r="G32" i="19"/>
  <c r="G31" i="19"/>
  <c r="G30" i="19"/>
  <c r="G29" i="19"/>
  <c r="G28" i="19"/>
  <c r="G27" i="19"/>
  <c r="H25" i="19"/>
  <c r="H43" i="19" s="1"/>
  <c r="I11" i="19"/>
  <c r="I10" i="19"/>
  <c r="I8" i="19"/>
  <c r="I7" i="19"/>
  <c r="I6" i="19"/>
  <c r="I43" i="19" l="1"/>
  <c r="E42" i="19"/>
  <c r="E43" i="19" s="1"/>
  <c r="G42" i="19"/>
  <c r="G43" i="19" s="1"/>
  <c r="F13" i="19" l="1"/>
  <c r="J13" i="19" s="1"/>
  <c r="J43" i="19" s="1"/>
  <c r="F43" i="19" l="1"/>
  <c r="D25" i="15" l="1"/>
</calcChain>
</file>

<file path=xl/sharedStrings.xml><?xml version="1.0" encoding="utf-8"?>
<sst xmlns="http://schemas.openxmlformats.org/spreadsheetml/2006/main" count="242" uniqueCount="109">
  <si>
    <t>Saldobalanse</t>
  </si>
  <si>
    <t>Posteringer</t>
  </si>
  <si>
    <t>Resultat</t>
  </si>
  <si>
    <t>Balanse</t>
  </si>
  <si>
    <t>Konto</t>
  </si>
  <si>
    <t>Debet</t>
  </si>
  <si>
    <t>Kredit</t>
  </si>
  <si>
    <t>Aksjer</t>
  </si>
  <si>
    <t>b)</t>
  </si>
  <si>
    <t>Avskrivninger</t>
  </si>
  <si>
    <t>Inventar</t>
  </si>
  <si>
    <t>Biler</t>
  </si>
  <si>
    <t>Salg av bil</t>
  </si>
  <si>
    <t>a)</t>
  </si>
  <si>
    <t>Varebeholdning</t>
  </si>
  <si>
    <t>Varekjøp</t>
  </si>
  <si>
    <t>Kundefordringer</t>
  </si>
  <si>
    <t>Avsetning til tap på fordringer</t>
  </si>
  <si>
    <t>Tap på fordringer</t>
  </si>
  <si>
    <t>Nedskrivning aksjer</t>
  </si>
  <si>
    <t>Rentekostnader</t>
  </si>
  <si>
    <t>Årsresultat</t>
  </si>
  <si>
    <t>Avsatt utbytte</t>
  </si>
  <si>
    <t>Aksjekapital</t>
  </si>
  <si>
    <t>Annen egenkapital</t>
  </si>
  <si>
    <t>Utsatt skatt</t>
  </si>
  <si>
    <t>Leverandørgjeld</t>
  </si>
  <si>
    <t>Betalbar skatt</t>
  </si>
  <si>
    <t>Skattetrekk</t>
  </si>
  <si>
    <t>Skyldig arbeidsgiveravgift</t>
  </si>
  <si>
    <t>Påløpt arbeidsgiveravgift</t>
  </si>
  <si>
    <t>Gevinst ved salg av bil</t>
  </si>
  <si>
    <t>Arbeidsgiveravgift</t>
  </si>
  <si>
    <t>Obligatorisk tjenestepensjon</t>
  </si>
  <si>
    <t>Andre driftskostnader</t>
  </si>
  <si>
    <t>Renteinntekter</t>
  </si>
  <si>
    <t>c)</t>
  </si>
  <si>
    <t>Bankinnskudd</t>
  </si>
  <si>
    <t>Bilkostnader</t>
  </si>
  <si>
    <t>Avsetning tap på fordringer</t>
  </si>
  <si>
    <t>Påløpte feriepenger</t>
  </si>
  <si>
    <t>Aksjepostene vurderes hver for seg.</t>
  </si>
  <si>
    <t>Aksjene i AS Beta</t>
  </si>
  <si>
    <t xml:space="preserve">Aksjene i AS Alfa </t>
  </si>
  <si>
    <t>Balanseverdi 31.12.x1</t>
  </si>
  <si>
    <t>Oppgjørsposteringer</t>
  </si>
  <si>
    <t>Kontanter</t>
  </si>
  <si>
    <t>Banklån</t>
  </si>
  <si>
    <t>Skyldig merverdiavgift</t>
  </si>
  <si>
    <t>Ubetalte kostnader</t>
  </si>
  <si>
    <t>Avgiftspliktig omsetning</t>
  </si>
  <si>
    <t>Lønn</t>
  </si>
  <si>
    <t>Husleie</t>
  </si>
  <si>
    <t>Kontorkostnader</t>
  </si>
  <si>
    <t>Endring i utsatt skatt</t>
  </si>
  <si>
    <t>Feriepenger</t>
  </si>
  <si>
    <t>d)</t>
  </si>
  <si>
    <t>e)</t>
  </si>
  <si>
    <t>f)</t>
  </si>
  <si>
    <t>g)</t>
  </si>
  <si>
    <t>h)</t>
  </si>
  <si>
    <t>i)</t>
  </si>
  <si>
    <t>j)</t>
  </si>
  <si>
    <t>Løsning oppgave 12.18</t>
  </si>
  <si>
    <t>Dette er en liten bedrift, og aksjene kan da vurderes til laveste verdi av anskaffelseskost og virkelig verdi (kursverdi). Jf. rskl. § 5-2.</t>
  </si>
  <si>
    <t>Dersom kriteriene i rskl. § 5-8 er oppfylt, kan aksjene vurderes til virkelig verdi. Da blir vurderingen slik:</t>
  </si>
  <si>
    <t>Konto-</t>
  </si>
  <si>
    <t>kode</t>
  </si>
  <si>
    <t>Dato</t>
  </si>
  <si>
    <t>Tekst</t>
  </si>
  <si>
    <t>Mva.-</t>
  </si>
  <si>
    <t xml:space="preserve">Kredit </t>
  </si>
  <si>
    <t>Beløp</t>
  </si>
  <si>
    <t>konto</t>
  </si>
  <si>
    <t>Kontonavn</t>
  </si>
  <si>
    <t xml:space="preserve">Bokført verdi kundefordringer per 31.12.x1: </t>
  </si>
  <si>
    <t>Endring avsetning</t>
  </si>
  <si>
    <t>Oppgave 12.19</t>
  </si>
  <si>
    <r>
      <t xml:space="preserve">Debetbeløpet på konto </t>
    </r>
    <r>
      <rPr>
        <i/>
        <sz val="12"/>
        <rFont val="Times New Roman"/>
        <family val="1"/>
      </rPr>
      <t xml:space="preserve">1500 Kundefordringer: </t>
    </r>
    <r>
      <rPr>
        <sz val="12"/>
        <rFont val="Times New Roman"/>
        <family val="1"/>
      </rPr>
      <t xml:space="preserve">kr 2 460 000. </t>
    </r>
  </si>
  <si>
    <r>
      <t xml:space="preserve">Kreditbeløpet på konto </t>
    </r>
    <r>
      <rPr>
        <i/>
        <sz val="12"/>
        <rFont val="Times New Roman"/>
        <family val="1"/>
      </rPr>
      <t xml:space="preserve">1501 Avsetning tap på fordringer: </t>
    </r>
    <r>
      <rPr>
        <sz val="12"/>
        <rFont val="Times New Roman"/>
        <family val="1"/>
      </rPr>
      <t xml:space="preserve">kr 50 000. </t>
    </r>
  </si>
  <si>
    <r>
      <t xml:space="preserve">Debetbeløpet på konto 7830 </t>
    </r>
    <r>
      <rPr>
        <i/>
        <sz val="12"/>
        <rFont val="Times New Roman"/>
        <family val="1"/>
      </rPr>
      <t xml:space="preserve">Tap på fordringer: </t>
    </r>
    <r>
      <rPr>
        <sz val="12"/>
        <rFont val="Times New Roman"/>
        <family val="1"/>
      </rPr>
      <t xml:space="preserve">kr 56 000. </t>
    </r>
  </si>
  <si>
    <t>Beregninger</t>
  </si>
  <si>
    <t>Goodwill</t>
  </si>
  <si>
    <t>Bygning</t>
  </si>
  <si>
    <t>Maskiner</t>
  </si>
  <si>
    <t>Salg av biler</t>
  </si>
  <si>
    <t>Beholdning av råvarer</t>
  </si>
  <si>
    <t>Beholdning ferdigvarer</t>
  </si>
  <si>
    <t>Beholdning varer i arb.</t>
  </si>
  <si>
    <t>Forsk. bet forsikringspremie</t>
  </si>
  <si>
    <t>Pantelån</t>
  </si>
  <si>
    <t>Kassekreditt</t>
  </si>
  <si>
    <t>Oppgjørskonto mva.</t>
  </si>
  <si>
    <t>Skyldige renter</t>
  </si>
  <si>
    <t>Avg. pl. varesalg</t>
  </si>
  <si>
    <t>Kjøp av råvarer</t>
  </si>
  <si>
    <t>Beh. endr. via og fv.</t>
  </si>
  <si>
    <t>Lønn og feriepenger</t>
  </si>
  <si>
    <t>Nedskrivning maskin</t>
  </si>
  <si>
    <t>Driftskostn. bygning</t>
  </si>
  <si>
    <t>Verdifall aksjer</t>
  </si>
  <si>
    <t>Endring utsatt skatt</t>
  </si>
  <si>
    <t>Oppgave 12.20</t>
  </si>
  <si>
    <t>Oppgave 12.21</t>
  </si>
  <si>
    <t>Oppgave 12.22</t>
  </si>
  <si>
    <t>Oppgave 12.23</t>
  </si>
  <si>
    <t>Oppgave 12.24</t>
  </si>
  <si>
    <t>Skattetrekk håndteres etter forventede nye regler fra 2025. Det har ingen praktisk betydning for løsningen.</t>
  </si>
  <si>
    <t>Stjernemerket oppgave. Faglærer har tilgang til løsningsforslag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</si>
</sst>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;@"/>
  </numFmts>
  <fonts count="12" x14ac:knownFonts="1">
    <font>
      <sz val="10"/>
      <name val="Arial"/>
    </font>
    <font>
      <sz val="12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sz val="12"/>
      <color indexed="8"/>
      <name val="Times New Roman"/>
      <family val="1"/>
    </font>
    <font>
      <sz val="16"/>
      <name val="Times New Roman"/>
      <family val="1"/>
    </font>
    <font>
      <sz val="14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i/>
      <sz val="12"/>
      <name val="Times New Roman"/>
      <family val="1"/>
    </font>
    <font>
      <i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92D05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</cellStyleXfs>
  <cellXfs count="158">
    <xf numFmtId="0" fontId="0" fillId="0" borderId="0" xfId="0"/>
    <xf numFmtId="0" fontId="1" fillId="0" borderId="0" xfId="1" applyFont="1"/>
    <xf numFmtId="0" fontId="1" fillId="0" borderId="9" xfId="1" applyFont="1" applyBorder="1" applyAlignment="1">
      <alignment horizontal="center"/>
    </xf>
    <xf numFmtId="0" fontId="1" fillId="0" borderId="10" xfId="1" applyFont="1" applyBorder="1"/>
    <xf numFmtId="0" fontId="1" fillId="0" borderId="7" xfId="1" applyFont="1" applyBorder="1"/>
    <xf numFmtId="0" fontId="1" fillId="0" borderId="13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1" fontId="1" fillId="0" borderId="3" xfId="1" applyNumberFormat="1" applyFont="1" applyBorder="1" applyAlignment="1">
      <alignment horizontal="center"/>
    </xf>
    <xf numFmtId="3" fontId="1" fillId="0" borderId="3" xfId="1" applyNumberFormat="1" applyFont="1" applyBorder="1"/>
    <xf numFmtId="3" fontId="1" fillId="0" borderId="4" xfId="1" applyNumberFormat="1" applyFont="1" applyBorder="1"/>
    <xf numFmtId="3" fontId="1" fillId="2" borderId="3" xfId="1" applyNumberFormat="1" applyFont="1" applyFill="1" applyBorder="1" applyProtection="1">
      <protection locked="0"/>
    </xf>
    <xf numFmtId="3" fontId="1" fillId="0" borderId="14" xfId="1" applyNumberFormat="1" applyFont="1" applyBorder="1"/>
    <xf numFmtId="3" fontId="1" fillId="0" borderId="15" xfId="1" applyNumberFormat="1" applyFont="1" applyBorder="1" applyProtection="1">
      <protection locked="0"/>
    </xf>
    <xf numFmtId="3" fontId="1" fillId="2" borderId="16" xfId="1" applyNumberFormat="1" applyFont="1" applyFill="1" applyBorder="1"/>
    <xf numFmtId="3" fontId="1" fillId="0" borderId="15" xfId="1" applyNumberFormat="1" applyFont="1" applyBorder="1"/>
    <xf numFmtId="3" fontId="1" fillId="2" borderId="15" xfId="1" applyNumberFormat="1" applyFont="1" applyFill="1" applyBorder="1"/>
    <xf numFmtId="1" fontId="1" fillId="0" borderId="7" xfId="1" applyNumberFormat="1" applyFont="1" applyBorder="1" applyAlignment="1">
      <alignment horizontal="center"/>
    </xf>
    <xf numFmtId="3" fontId="1" fillId="0" borderId="6" xfId="1" applyNumberFormat="1" applyFont="1" applyBorder="1"/>
    <xf numFmtId="3" fontId="1" fillId="2" borderId="7" xfId="1" applyNumberFormat="1" applyFont="1" applyFill="1" applyBorder="1" applyProtection="1">
      <protection locked="0"/>
    </xf>
    <xf numFmtId="3" fontId="1" fillId="0" borderId="17" xfId="1" applyNumberFormat="1" applyFont="1" applyBorder="1" applyProtection="1">
      <protection locked="0"/>
    </xf>
    <xf numFmtId="3" fontId="1" fillId="2" borderId="18" xfId="1" applyNumberFormat="1" applyFont="1" applyFill="1" applyBorder="1"/>
    <xf numFmtId="3" fontId="1" fillId="0" borderId="17" xfId="1" applyNumberFormat="1" applyFont="1" applyBorder="1"/>
    <xf numFmtId="3" fontId="1" fillId="2" borderId="17" xfId="1" applyNumberFormat="1" applyFont="1" applyFill="1" applyBorder="1"/>
    <xf numFmtId="0" fontId="4" fillId="0" borderId="0" xfId="1" applyFont="1"/>
    <xf numFmtId="3" fontId="1" fillId="0" borderId="11" xfId="1" applyNumberFormat="1" applyFont="1" applyBorder="1"/>
    <xf numFmtId="3" fontId="1" fillId="2" borderId="5" xfId="1" applyNumberFormat="1" applyFont="1" applyFill="1" applyBorder="1" applyProtection="1">
      <protection locked="0"/>
    </xf>
    <xf numFmtId="3" fontId="1" fillId="0" borderId="5" xfId="1" applyNumberFormat="1" applyFont="1" applyBorder="1" applyProtection="1">
      <protection locked="0"/>
    </xf>
    <xf numFmtId="3" fontId="1" fillId="2" borderId="11" xfId="1" applyNumberFormat="1" applyFont="1" applyFill="1" applyBorder="1"/>
    <xf numFmtId="3" fontId="1" fillId="0" borderId="5" xfId="1" applyNumberFormat="1" applyFont="1" applyBorder="1"/>
    <xf numFmtId="3" fontId="1" fillId="2" borderId="5" xfId="1" applyNumberFormat="1" applyFont="1" applyFill="1" applyBorder="1"/>
    <xf numFmtId="0" fontId="1" fillId="0" borderId="8" xfId="1" applyFont="1" applyBorder="1" applyAlignment="1">
      <alignment horizontal="left"/>
    </xf>
    <xf numFmtId="3" fontId="1" fillId="2" borderId="7" xfId="1" applyNumberFormat="1" applyFont="1" applyFill="1" applyBorder="1"/>
    <xf numFmtId="0" fontId="2" fillId="0" borderId="10" xfId="1" applyFont="1" applyBorder="1" applyAlignment="1">
      <alignment horizontal="left"/>
    </xf>
    <xf numFmtId="3" fontId="5" fillId="0" borderId="5" xfId="1" applyNumberFormat="1" applyFont="1" applyBorder="1" applyProtection="1">
      <protection locked="0"/>
    </xf>
    <xf numFmtId="3" fontId="5" fillId="2" borderId="11" xfId="1" applyNumberFormat="1" applyFont="1" applyFill="1" applyBorder="1"/>
    <xf numFmtId="3" fontId="5" fillId="0" borderId="15" xfId="1" applyNumberFormat="1" applyFont="1" applyBorder="1" applyProtection="1">
      <protection locked="0"/>
    </xf>
    <xf numFmtId="3" fontId="5" fillId="2" borderId="16" xfId="1" applyNumberFormat="1" applyFont="1" applyFill="1" applyBorder="1"/>
    <xf numFmtId="3" fontId="5" fillId="0" borderId="17" xfId="1" applyNumberFormat="1" applyFont="1" applyBorder="1" applyProtection="1">
      <protection locked="0"/>
    </xf>
    <xf numFmtId="3" fontId="5" fillId="2" borderId="18" xfId="1" applyNumberFormat="1" applyFont="1" applyFill="1" applyBorder="1"/>
    <xf numFmtId="0" fontId="6" fillId="0" borderId="0" xfId="1" applyFont="1"/>
    <xf numFmtId="0" fontId="7" fillId="0" borderId="0" xfId="1" applyFont="1"/>
    <xf numFmtId="0" fontId="8" fillId="0" borderId="0" xfId="1" applyFont="1"/>
    <xf numFmtId="3" fontId="8" fillId="0" borderId="0" xfId="1" applyNumberFormat="1" applyFont="1"/>
    <xf numFmtId="3" fontId="1" fillId="0" borderId="0" xfId="1" applyNumberFormat="1" applyFont="1"/>
    <xf numFmtId="3" fontId="1" fillId="0" borderId="13" xfId="1" applyNumberFormat="1" applyFont="1" applyBorder="1"/>
    <xf numFmtId="3" fontId="1" fillId="0" borderId="13" xfId="1" applyNumberFormat="1" applyFont="1" applyBorder="1" applyAlignment="1">
      <alignment horizontal="center" vertical="center"/>
    </xf>
    <xf numFmtId="3" fontId="1" fillId="0" borderId="1" xfId="1" applyNumberFormat="1" applyFont="1" applyBorder="1" applyAlignment="1">
      <alignment horizontal="center" vertical="center"/>
    </xf>
    <xf numFmtId="3" fontId="1" fillId="0" borderId="2" xfId="1" applyNumberFormat="1" applyFont="1" applyBorder="1" applyAlignment="1">
      <alignment horizontal="center" vertical="center"/>
    </xf>
    <xf numFmtId="3" fontId="1" fillId="0" borderId="8" xfId="1" applyNumberFormat="1" applyFont="1" applyBorder="1"/>
    <xf numFmtId="0" fontId="8" fillId="0" borderId="0" xfId="1" applyFont="1" applyAlignment="1">
      <alignment horizontal="center"/>
    </xf>
    <xf numFmtId="0" fontId="8" fillId="0" borderId="2" xfId="1" applyFont="1" applyBorder="1" applyAlignment="1">
      <alignment horizontal="left"/>
    </xf>
    <xf numFmtId="0" fontId="8" fillId="0" borderId="2" xfId="1" applyFont="1" applyBorder="1"/>
    <xf numFmtId="0" fontId="8" fillId="0" borderId="5" xfId="1" applyFont="1" applyBorder="1" applyAlignment="1">
      <alignment horizontal="center"/>
    </xf>
    <xf numFmtId="0" fontId="8" fillId="0" borderId="5" xfId="1" applyFont="1" applyBorder="1"/>
    <xf numFmtId="3" fontId="8" fillId="0" borderId="5" xfId="1" applyNumberFormat="1" applyFont="1" applyBorder="1"/>
    <xf numFmtId="3" fontId="8" fillId="2" borderId="5" xfId="1" applyNumberFormat="1" applyFont="1" applyFill="1" applyBorder="1"/>
    <xf numFmtId="0" fontId="8" fillId="0" borderId="15" xfId="1" applyFont="1" applyBorder="1" applyAlignment="1">
      <alignment horizontal="center"/>
    </xf>
    <xf numFmtId="0" fontId="8" fillId="0" borderId="15" xfId="1" applyFont="1" applyBorder="1"/>
    <xf numFmtId="3" fontId="8" fillId="0" borderId="15" xfId="1" applyNumberFormat="1" applyFont="1" applyBorder="1"/>
    <xf numFmtId="3" fontId="8" fillId="2" borderId="15" xfId="1" applyNumberFormat="1" applyFont="1" applyFill="1" applyBorder="1"/>
    <xf numFmtId="0" fontId="8" fillId="0" borderId="17" xfId="1" applyFont="1" applyBorder="1" applyAlignment="1">
      <alignment horizontal="center"/>
    </xf>
    <xf numFmtId="0" fontId="8" fillId="0" borderId="17" xfId="1" applyFont="1" applyBorder="1"/>
    <xf numFmtId="3" fontId="8" fillId="0" borderId="17" xfId="1" applyNumberFormat="1" applyFont="1" applyBorder="1"/>
    <xf numFmtId="3" fontId="8" fillId="2" borderId="17" xfId="1" applyNumberFormat="1" applyFont="1" applyFill="1" applyBorder="1"/>
    <xf numFmtId="0" fontId="8" fillId="0" borderId="2" xfId="1" applyFont="1" applyBorder="1" applyAlignment="1">
      <alignment horizontal="center"/>
    </xf>
    <xf numFmtId="3" fontId="8" fillId="0" borderId="2" xfId="1" applyNumberFormat="1" applyFont="1" applyBorder="1"/>
    <xf numFmtId="3" fontId="8" fillId="2" borderId="2" xfId="1" applyNumberFormat="1" applyFont="1" applyFill="1" applyBorder="1"/>
    <xf numFmtId="0" fontId="9" fillId="0" borderId="0" xfId="1" applyFont="1" applyAlignment="1">
      <alignment horizontal="left"/>
    </xf>
    <xf numFmtId="49" fontId="8" fillId="0" borderId="0" xfId="1" applyNumberFormat="1" applyFont="1" applyAlignment="1">
      <alignment horizontal="left"/>
    </xf>
    <xf numFmtId="49" fontId="8" fillId="0" borderId="0" xfId="1" applyNumberFormat="1" applyFont="1" applyAlignment="1">
      <alignment horizontal="right"/>
    </xf>
    <xf numFmtId="49" fontId="8" fillId="0" borderId="0" xfId="1" quotePrefix="1" applyNumberFormat="1" applyFont="1" applyAlignment="1">
      <alignment horizontal="right"/>
    </xf>
    <xf numFmtId="3" fontId="6" fillId="0" borderId="0" xfId="1" applyNumberFormat="1" applyFont="1"/>
    <xf numFmtId="0" fontId="1" fillId="0" borderId="0" xfId="1" applyFont="1" applyAlignment="1">
      <alignment horizontal="left"/>
    </xf>
    <xf numFmtId="0" fontId="1" fillId="0" borderId="6" xfId="1" applyFont="1" applyBorder="1" applyAlignment="1">
      <alignment horizontal="center"/>
    </xf>
    <xf numFmtId="49" fontId="8" fillId="0" borderId="10" xfId="1" applyNumberFormat="1" applyFont="1" applyBorder="1" applyAlignment="1">
      <alignment horizontal="center"/>
    </xf>
    <xf numFmtId="0" fontId="8" fillId="0" borderId="7" xfId="1" applyFont="1" applyBorder="1" applyAlignment="1">
      <alignment horizontal="center"/>
    </xf>
    <xf numFmtId="0" fontId="1" fillId="0" borderId="0" xfId="1" applyFont="1" applyAlignment="1">
      <alignment horizontal="center"/>
    </xf>
    <xf numFmtId="0" fontId="1" fillId="0" borderId="0" xfId="1" applyFont="1" applyAlignment="1">
      <alignment horizontal="left" indent="12"/>
    </xf>
    <xf numFmtId="0" fontId="1" fillId="0" borderId="9" xfId="0" applyFont="1" applyBorder="1"/>
    <xf numFmtId="0" fontId="1" fillId="0" borderId="19" xfId="0" applyFont="1" applyBorder="1"/>
    <xf numFmtId="0" fontId="1" fillId="0" borderId="20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6" xfId="0" applyFont="1" applyBorder="1"/>
    <xf numFmtId="0" fontId="1" fillId="0" borderId="21" xfId="0" applyFont="1" applyBorder="1"/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164" fontId="1" fillId="0" borderId="22" xfId="0" applyNumberFormat="1" applyFont="1" applyBorder="1" applyAlignment="1">
      <alignment horizontal="left"/>
    </xf>
    <xf numFmtId="0" fontId="1" fillId="0" borderId="22" xfId="0" applyFont="1" applyBorder="1"/>
    <xf numFmtId="0" fontId="1" fillId="0" borderId="23" xfId="0" applyFont="1" applyBorder="1"/>
    <xf numFmtId="0" fontId="1" fillId="0" borderId="1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4" fontId="1" fillId="0" borderId="23" xfId="0" applyNumberFormat="1" applyFont="1" applyBorder="1"/>
    <xf numFmtId="164" fontId="1" fillId="0" borderId="24" xfId="0" applyNumberFormat="1" applyFont="1" applyBorder="1" applyAlignment="1">
      <alignment horizontal="left"/>
    </xf>
    <xf numFmtId="0" fontId="1" fillId="0" borderId="24" xfId="0" applyFont="1" applyBorder="1"/>
    <xf numFmtId="0" fontId="1" fillId="0" borderId="25" xfId="0" applyFont="1" applyBorder="1"/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4" fontId="1" fillId="0" borderId="25" xfId="0" applyNumberFormat="1" applyFont="1" applyBorder="1"/>
    <xf numFmtId="0" fontId="1" fillId="0" borderId="0" xfId="0" applyFont="1"/>
    <xf numFmtId="0" fontId="4" fillId="0" borderId="0" xfId="0" applyFont="1"/>
    <xf numFmtId="0" fontId="1" fillId="0" borderId="16" xfId="1" applyFont="1" applyBorder="1"/>
    <xf numFmtId="0" fontId="1" fillId="0" borderId="4" xfId="1" applyFont="1" applyBorder="1"/>
    <xf numFmtId="3" fontId="1" fillId="0" borderId="16" xfId="1" applyNumberFormat="1" applyFont="1" applyBorder="1"/>
    <xf numFmtId="0" fontId="9" fillId="0" borderId="0" xfId="1" applyFont="1"/>
    <xf numFmtId="0" fontId="8" fillId="0" borderId="9" xfId="1" applyFont="1" applyBorder="1" applyAlignment="1">
      <alignment horizontal="center"/>
    </xf>
    <xf numFmtId="0" fontId="8" fillId="0" borderId="10" xfId="1" applyFont="1" applyBorder="1"/>
    <xf numFmtId="0" fontId="8" fillId="0" borderId="6" xfId="1" applyFont="1" applyBorder="1" applyAlignment="1">
      <alignment horizontal="center"/>
    </xf>
    <xf numFmtId="0" fontId="8" fillId="0" borderId="7" xfId="1" applyFont="1" applyBorder="1"/>
    <xf numFmtId="3" fontId="8" fillId="0" borderId="13" xfId="1" applyNumberFormat="1" applyFont="1" applyBorder="1" applyAlignment="1">
      <alignment horizontal="center" vertical="center"/>
    </xf>
    <xf numFmtId="3" fontId="8" fillId="0" borderId="1" xfId="1" applyNumberFormat="1" applyFont="1" applyBorder="1" applyAlignment="1">
      <alignment horizontal="center" vertical="center"/>
    </xf>
    <xf numFmtId="3" fontId="8" fillId="0" borderId="2" xfId="1" applyNumberFormat="1" applyFont="1" applyBorder="1" applyAlignment="1">
      <alignment horizontal="center" vertical="center"/>
    </xf>
    <xf numFmtId="1" fontId="1" fillId="0" borderId="15" xfId="1" applyNumberFormat="1" applyFont="1" applyBorder="1" applyAlignment="1">
      <alignment horizontal="center"/>
    </xf>
    <xf numFmtId="3" fontId="1" fillId="0" borderId="26" xfId="1" applyNumberFormat="1" applyFont="1" applyBorder="1"/>
    <xf numFmtId="3" fontId="1" fillId="2" borderId="15" xfId="1" applyNumberFormat="1" applyFont="1" applyFill="1" applyBorder="1" applyProtection="1">
      <protection locked="0"/>
    </xf>
    <xf numFmtId="1" fontId="1" fillId="0" borderId="15" xfId="1" applyNumberFormat="1" applyFont="1" applyBorder="1" applyAlignment="1" applyProtection="1">
      <alignment horizontal="center"/>
      <protection locked="0"/>
    </xf>
    <xf numFmtId="0" fontId="1" fillId="0" borderId="26" xfId="1" applyFont="1" applyBorder="1" applyProtection="1">
      <protection locked="0"/>
    </xf>
    <xf numFmtId="3" fontId="1" fillId="0" borderId="26" xfId="1" applyNumberFormat="1" applyFont="1" applyBorder="1" applyProtection="1">
      <protection locked="0"/>
    </xf>
    <xf numFmtId="0" fontId="1" fillId="0" borderId="16" xfId="1" applyFont="1" applyBorder="1" applyProtection="1">
      <protection locked="0"/>
    </xf>
    <xf numFmtId="0" fontId="1" fillId="0" borderId="16" xfId="1" quotePrefix="1" applyFont="1" applyBorder="1" applyAlignment="1" applyProtection="1">
      <alignment horizontal="left"/>
      <protection locked="0"/>
    </xf>
    <xf numFmtId="0" fontId="1" fillId="0" borderId="16" xfId="1" applyFont="1" applyBorder="1" applyAlignment="1" applyProtection="1">
      <alignment horizontal="left"/>
      <protection locked="0"/>
    </xf>
    <xf numFmtId="0" fontId="1" fillId="0" borderId="15" xfId="1" applyFont="1" applyBorder="1" applyAlignment="1" applyProtection="1">
      <alignment horizontal="left"/>
      <protection locked="0"/>
    </xf>
    <xf numFmtId="1" fontId="1" fillId="0" borderId="27" xfId="1" applyNumberFormat="1" applyFont="1" applyBorder="1" applyAlignment="1" applyProtection="1">
      <alignment horizontal="center"/>
      <protection locked="0"/>
    </xf>
    <xf numFmtId="0" fontId="1" fillId="0" borderId="27" xfId="1" applyFont="1" applyBorder="1" applyAlignment="1" applyProtection="1">
      <alignment horizontal="left"/>
      <protection locked="0"/>
    </xf>
    <xf numFmtId="3" fontId="1" fillId="0" borderId="27" xfId="1" applyNumberFormat="1" applyFont="1" applyBorder="1" applyProtection="1">
      <protection locked="0"/>
    </xf>
    <xf numFmtId="3" fontId="1" fillId="2" borderId="27" xfId="1" applyNumberFormat="1" applyFont="1" applyFill="1" applyBorder="1" applyProtection="1">
      <protection locked="0"/>
    </xf>
    <xf numFmtId="3" fontId="1" fillId="0" borderId="27" xfId="1" applyNumberFormat="1" applyFont="1" applyBorder="1"/>
    <xf numFmtId="3" fontId="1" fillId="2" borderId="27" xfId="1" applyNumberFormat="1" applyFont="1" applyFill="1" applyBorder="1"/>
    <xf numFmtId="1" fontId="1" fillId="0" borderId="17" xfId="1" applyNumberFormat="1" applyFont="1" applyBorder="1" applyAlignment="1">
      <alignment horizontal="center"/>
    </xf>
    <xf numFmtId="0" fontId="1" fillId="0" borderId="17" xfId="1" quotePrefix="1" applyFont="1" applyBorder="1" applyAlignment="1">
      <alignment horizontal="left"/>
    </xf>
    <xf numFmtId="1" fontId="1" fillId="0" borderId="2" xfId="1" applyNumberFormat="1" applyFont="1" applyBorder="1" applyAlignment="1">
      <alignment horizontal="center"/>
    </xf>
    <xf numFmtId="0" fontId="1" fillId="0" borderId="2" xfId="1" quotePrefix="1" applyFont="1" applyBorder="1" applyAlignment="1">
      <alignment horizontal="left"/>
    </xf>
    <xf numFmtId="3" fontId="1" fillId="0" borderId="2" xfId="1" applyNumberFormat="1" applyFont="1" applyBorder="1"/>
    <xf numFmtId="3" fontId="1" fillId="2" borderId="2" xfId="1" applyNumberFormat="1" applyFont="1" applyFill="1" applyBorder="1"/>
    <xf numFmtId="1" fontId="8" fillId="0" borderId="0" xfId="1" applyNumberFormat="1" applyFont="1" applyAlignment="1">
      <alignment horizontal="center"/>
    </xf>
    <xf numFmtId="0" fontId="8" fillId="0" borderId="0" xfId="1" quotePrefix="1" applyFont="1" applyAlignment="1">
      <alignment horizontal="left"/>
    </xf>
    <xf numFmtId="3" fontId="8" fillId="0" borderId="16" xfId="1" applyNumberFormat="1" applyFont="1" applyBorder="1" applyAlignment="1">
      <alignment horizontal="center"/>
    </xf>
    <xf numFmtId="0" fontId="8" fillId="0" borderId="16" xfId="1" applyFont="1" applyBorder="1"/>
    <xf numFmtId="3" fontId="8" fillId="0" borderId="16" xfId="1" applyNumberFormat="1" applyFont="1" applyBorder="1"/>
    <xf numFmtId="0" fontId="1" fillId="0" borderId="16" xfId="1" applyFont="1" applyBorder="1" applyAlignment="1">
      <alignment horizontal="left" indent="3"/>
    </xf>
    <xf numFmtId="3" fontId="8" fillId="0" borderId="4" xfId="1" applyNumberFormat="1" applyFont="1" applyBorder="1" applyAlignment="1">
      <alignment horizontal="center"/>
    </xf>
    <xf numFmtId="0" fontId="8" fillId="0" borderId="4" xfId="1" applyFont="1" applyBorder="1"/>
    <xf numFmtId="3" fontId="8" fillId="0" borderId="4" xfId="1" applyNumberFormat="1" applyFont="1" applyBorder="1"/>
    <xf numFmtId="3" fontId="9" fillId="0" borderId="0" xfId="1" applyNumberFormat="1" applyFont="1" applyAlignment="1">
      <alignment horizontal="left" indent="1"/>
    </xf>
    <xf numFmtId="3" fontId="1" fillId="0" borderId="28" xfId="1" applyNumberFormat="1" applyFont="1" applyBorder="1"/>
    <xf numFmtId="3" fontId="1" fillId="0" borderId="29" xfId="1" applyNumberFormat="1" applyFont="1" applyBorder="1"/>
    <xf numFmtId="0" fontId="7" fillId="0" borderId="16" xfId="1" applyFont="1" applyBorder="1"/>
    <xf numFmtId="0" fontId="11" fillId="0" borderId="16" xfId="1" applyFont="1" applyBorder="1"/>
    <xf numFmtId="0" fontId="1" fillId="0" borderId="16" xfId="0" applyFont="1" applyBorder="1"/>
    <xf numFmtId="0" fontId="1" fillId="0" borderId="12" xfId="1" applyFont="1" applyBorder="1" applyAlignment="1">
      <alignment horizontal="center"/>
    </xf>
    <xf numFmtId="0" fontId="1" fillId="0" borderId="2" xfId="1" applyFont="1" applyBorder="1" applyAlignment="1">
      <alignment horizontal="center"/>
    </xf>
    <xf numFmtId="3" fontId="1" fillId="0" borderId="12" xfId="1" applyNumberFormat="1" applyFont="1" applyBorder="1" applyAlignment="1">
      <alignment horizontal="center"/>
    </xf>
    <xf numFmtId="3" fontId="1" fillId="0" borderId="2" xfId="1" applyNumberFormat="1" applyFont="1" applyBorder="1" applyAlignment="1">
      <alignment horizontal="center"/>
    </xf>
    <xf numFmtId="3" fontId="8" fillId="0" borderId="12" xfId="1" applyNumberFormat="1" applyFont="1" applyBorder="1" applyAlignment="1">
      <alignment horizontal="center"/>
    </xf>
    <xf numFmtId="3" fontId="8" fillId="0" borderId="2" xfId="1" applyNumberFormat="1" applyFont="1" applyBorder="1" applyAlignment="1">
      <alignment horizontal="center"/>
    </xf>
    <xf numFmtId="3" fontId="9" fillId="3" borderId="0" xfId="1" applyNumberFormat="1" applyFont="1" applyFill="1" applyAlignment="1">
      <alignment horizontal="center"/>
    </xf>
  </cellXfs>
  <cellStyles count="5">
    <cellStyle name="Normal" xfId="0" builtinId="0"/>
    <cellStyle name="Normal 2" xfId="1" xr:uid="{00000000-0005-0000-0000-000001000000}"/>
    <cellStyle name="Normal 3" xfId="3" xr:uid="{00000000-0005-0000-0000-000002000000}"/>
    <cellStyle name="Normal 4" xfId="4" xr:uid="{00000000-0005-0000-0000-000003000000}"/>
    <cellStyle name="Prosent 2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showGridLines="0" showZeros="0" workbookViewId="0">
      <selection activeCell="K16" sqref="K16"/>
    </sheetView>
  </sheetViews>
  <sheetFormatPr baseColWidth="10" defaultRowHeight="15.75" x14ac:dyDescent="0.25"/>
  <cols>
    <col min="1" max="1" width="6.7109375" style="1" customWidth="1"/>
    <col min="2" max="2" width="27.5703125" style="1" customWidth="1"/>
    <col min="3" max="10" width="9.7109375" style="1" customWidth="1"/>
    <col min="11" max="16384" width="11.42578125" style="1"/>
  </cols>
  <sheetData>
    <row r="1" spans="1:10" x14ac:dyDescent="0.25">
      <c r="A1" s="24" t="s">
        <v>63</v>
      </c>
    </row>
    <row r="3" spans="1:10" x14ac:dyDescent="0.25">
      <c r="A3" s="1" t="s">
        <v>13</v>
      </c>
    </row>
    <row r="4" spans="1:10" x14ac:dyDescent="0.25">
      <c r="B4" s="103"/>
      <c r="C4" s="103"/>
      <c r="D4" s="103"/>
      <c r="E4" s="103"/>
      <c r="F4" s="103"/>
      <c r="G4" s="103"/>
      <c r="H4" s="103"/>
      <c r="I4" s="103"/>
      <c r="J4" s="103"/>
    </row>
    <row r="5" spans="1:10" x14ac:dyDescent="0.25">
      <c r="B5" s="103"/>
      <c r="C5" s="103"/>
      <c r="D5" s="103"/>
      <c r="E5" s="103"/>
      <c r="F5" s="103"/>
      <c r="G5" s="103"/>
      <c r="H5" s="103"/>
      <c r="I5" s="103"/>
      <c r="J5" s="103"/>
    </row>
    <row r="6" spans="1:10" x14ac:dyDescent="0.25">
      <c r="B6" s="103"/>
      <c r="C6" s="103"/>
      <c r="D6" s="103"/>
      <c r="E6" s="103"/>
      <c r="F6" s="103"/>
      <c r="G6" s="103"/>
      <c r="H6" s="103"/>
      <c r="I6" s="103"/>
      <c r="J6" s="103"/>
    </row>
    <row r="8" spans="1:10" x14ac:dyDescent="0.25">
      <c r="A8" s="1" t="s">
        <v>8</v>
      </c>
    </row>
    <row r="9" spans="1:10" x14ac:dyDescent="0.25">
      <c r="A9" s="2" t="s">
        <v>66</v>
      </c>
      <c r="B9" s="3" t="s">
        <v>74</v>
      </c>
      <c r="C9" s="151" t="s">
        <v>0</v>
      </c>
      <c r="D9" s="152"/>
      <c r="E9" s="152" t="s">
        <v>1</v>
      </c>
      <c r="F9" s="152"/>
      <c r="G9" s="152" t="s">
        <v>2</v>
      </c>
      <c r="H9" s="152"/>
      <c r="I9" s="152" t="s">
        <v>3</v>
      </c>
      <c r="J9" s="152"/>
    </row>
    <row r="10" spans="1:10" x14ac:dyDescent="0.25">
      <c r="A10" s="74" t="s">
        <v>67</v>
      </c>
      <c r="B10" s="4"/>
      <c r="C10" s="5" t="s">
        <v>5</v>
      </c>
      <c r="D10" s="6" t="s">
        <v>6</v>
      </c>
      <c r="E10" s="6" t="s">
        <v>5</v>
      </c>
      <c r="F10" s="6" t="s">
        <v>6</v>
      </c>
      <c r="G10" s="6" t="s">
        <v>5</v>
      </c>
      <c r="H10" s="6" t="s">
        <v>6</v>
      </c>
      <c r="I10" s="6" t="s">
        <v>5</v>
      </c>
      <c r="J10" s="7" t="s">
        <v>6</v>
      </c>
    </row>
    <row r="11" spans="1:10" x14ac:dyDescent="0.25">
      <c r="A11" s="8">
        <v>1500</v>
      </c>
      <c r="B11" s="9" t="s">
        <v>16</v>
      </c>
      <c r="C11" s="10">
        <v>300000</v>
      </c>
      <c r="D11" s="11"/>
      <c r="E11" s="27"/>
      <c r="F11" s="28"/>
      <c r="G11" s="29"/>
      <c r="H11" s="30"/>
      <c r="I11" s="29"/>
      <c r="J11" s="30"/>
    </row>
    <row r="12" spans="1:10" x14ac:dyDescent="0.25">
      <c r="A12" s="8">
        <v>1501</v>
      </c>
      <c r="B12" s="12" t="s">
        <v>17</v>
      </c>
      <c r="C12" s="15"/>
      <c r="D12" s="11">
        <v>20000</v>
      </c>
      <c r="E12" s="13"/>
      <c r="F12" s="14"/>
      <c r="G12" s="15"/>
      <c r="H12" s="16"/>
      <c r="I12" s="15"/>
      <c r="J12" s="16"/>
    </row>
    <row r="13" spans="1:10" x14ac:dyDescent="0.25">
      <c r="A13" s="17">
        <v>7830</v>
      </c>
      <c r="B13" s="31" t="s">
        <v>18</v>
      </c>
      <c r="C13" s="18">
        <v>30000</v>
      </c>
      <c r="D13" s="32"/>
      <c r="E13" s="20"/>
      <c r="F13" s="21"/>
      <c r="G13" s="22"/>
      <c r="H13" s="23"/>
      <c r="I13" s="22"/>
      <c r="J13" s="23"/>
    </row>
    <row r="17" spans="1:10" x14ac:dyDescent="0.25">
      <c r="A17" s="1" t="s">
        <v>36</v>
      </c>
      <c r="B17" s="104" t="s">
        <v>75</v>
      </c>
      <c r="C17" s="104"/>
      <c r="D17" s="104"/>
      <c r="E17" s="104"/>
      <c r="F17" s="104"/>
      <c r="G17" s="49"/>
    </row>
    <row r="19" spans="1:10" x14ac:dyDescent="0.25">
      <c r="B19" s="78" t="s">
        <v>56</v>
      </c>
      <c r="C19" s="79" t="s">
        <v>68</v>
      </c>
      <c r="D19" s="79" t="s">
        <v>69</v>
      </c>
      <c r="E19" s="80"/>
      <c r="F19" s="81" t="s">
        <v>5</v>
      </c>
      <c r="G19" s="82" t="s">
        <v>70</v>
      </c>
      <c r="H19" s="81" t="s">
        <v>71</v>
      </c>
      <c r="I19" s="82" t="s">
        <v>70</v>
      </c>
      <c r="J19" s="83" t="s">
        <v>72</v>
      </c>
    </row>
    <row r="20" spans="1:10" x14ac:dyDescent="0.25">
      <c r="C20" s="84"/>
      <c r="D20" s="84"/>
      <c r="E20" s="85"/>
      <c r="F20" s="86" t="s">
        <v>73</v>
      </c>
      <c r="G20" s="87" t="s">
        <v>67</v>
      </c>
      <c r="H20" s="86" t="s">
        <v>73</v>
      </c>
      <c r="I20" s="87" t="s">
        <v>67</v>
      </c>
      <c r="J20" s="88"/>
    </row>
    <row r="21" spans="1:10" x14ac:dyDescent="0.25">
      <c r="C21" s="89">
        <v>45657</v>
      </c>
      <c r="D21" s="90" t="s">
        <v>76</v>
      </c>
      <c r="E21" s="91"/>
      <c r="F21" s="92"/>
      <c r="G21" s="93"/>
      <c r="H21" s="92"/>
      <c r="I21" s="93"/>
      <c r="J21" s="94"/>
    </row>
    <row r="22" spans="1:10" x14ac:dyDescent="0.25">
      <c r="C22" s="95"/>
      <c r="D22" s="96"/>
      <c r="E22" s="97"/>
      <c r="F22" s="98"/>
      <c r="G22" s="99"/>
      <c r="H22" s="98"/>
      <c r="I22" s="99"/>
      <c r="J22" s="100"/>
    </row>
  </sheetData>
  <mergeCells count="4">
    <mergeCell ref="C9:D9"/>
    <mergeCell ref="E9:F9"/>
    <mergeCell ref="G9:H9"/>
    <mergeCell ref="I9:J9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&amp;CLøsning oppgave 12.18</oddHeader>
    <oddFooter>&amp;CSide &amp;P av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2"/>
  <sheetViews>
    <sheetView showGridLines="0" showZeros="0" workbookViewId="0">
      <selection activeCell="F16" sqref="F16"/>
    </sheetView>
  </sheetViews>
  <sheetFormatPr baseColWidth="10" defaultRowHeight="15.75" x14ac:dyDescent="0.25"/>
  <cols>
    <col min="1" max="1" width="6.28515625" style="1" customWidth="1"/>
    <col min="2" max="2" width="26.140625" style="1" bestFit="1" customWidth="1"/>
    <col min="3" max="10" width="11.42578125" style="44"/>
    <col min="11" max="16384" width="11.42578125" style="1"/>
  </cols>
  <sheetData>
    <row r="1" spans="1:10" x14ac:dyDescent="0.25">
      <c r="A1" s="24" t="s">
        <v>77</v>
      </c>
    </row>
    <row r="3" spans="1:10" x14ac:dyDescent="0.25">
      <c r="A3" s="1" t="s">
        <v>13</v>
      </c>
      <c r="B3" s="1" t="s">
        <v>78</v>
      </c>
    </row>
    <row r="4" spans="1:10" x14ac:dyDescent="0.25">
      <c r="B4" s="103" t="s">
        <v>79</v>
      </c>
      <c r="C4" s="105"/>
      <c r="D4" s="105"/>
      <c r="E4" s="105"/>
      <c r="F4" s="105"/>
      <c r="G4" s="45"/>
      <c r="H4" s="45"/>
      <c r="I4" s="45"/>
      <c r="J4" s="45"/>
    </row>
    <row r="5" spans="1:10" x14ac:dyDescent="0.25">
      <c r="B5" s="103" t="s">
        <v>80</v>
      </c>
      <c r="C5" s="105"/>
      <c r="D5" s="105"/>
      <c r="E5" s="105"/>
      <c r="F5" s="105"/>
      <c r="G5" s="45"/>
      <c r="H5" s="45"/>
      <c r="I5" s="45"/>
      <c r="J5" s="45"/>
    </row>
    <row r="7" spans="1:10" x14ac:dyDescent="0.25">
      <c r="A7" s="1" t="s">
        <v>8</v>
      </c>
    </row>
    <row r="8" spans="1:10" x14ac:dyDescent="0.25">
      <c r="A8" s="75" t="s">
        <v>66</v>
      </c>
      <c r="B8" s="33"/>
      <c r="C8" s="153" t="s">
        <v>0</v>
      </c>
      <c r="D8" s="154"/>
      <c r="E8" s="154" t="s">
        <v>1</v>
      </c>
      <c r="F8" s="154"/>
      <c r="G8" s="154" t="s">
        <v>2</v>
      </c>
      <c r="H8" s="154"/>
      <c r="I8" s="154" t="s">
        <v>3</v>
      </c>
      <c r="J8" s="154"/>
    </row>
    <row r="9" spans="1:10" x14ac:dyDescent="0.25">
      <c r="A9" s="76" t="s">
        <v>67</v>
      </c>
      <c r="B9" s="4" t="s">
        <v>4</v>
      </c>
      <c r="C9" s="46" t="s">
        <v>5</v>
      </c>
      <c r="D9" s="47" t="s">
        <v>6</v>
      </c>
      <c r="E9" s="47" t="s">
        <v>5</v>
      </c>
      <c r="F9" s="47" t="s">
        <v>6</v>
      </c>
      <c r="G9" s="47" t="s">
        <v>5</v>
      </c>
      <c r="H9" s="47" t="s">
        <v>6</v>
      </c>
      <c r="I9" s="47" t="s">
        <v>5</v>
      </c>
      <c r="J9" s="48" t="s">
        <v>6</v>
      </c>
    </row>
    <row r="10" spans="1:10" x14ac:dyDescent="0.25">
      <c r="A10" s="8">
        <v>1500</v>
      </c>
      <c r="B10" s="9" t="s">
        <v>16</v>
      </c>
      <c r="C10" s="10">
        <v>2460000</v>
      </c>
      <c r="D10" s="11"/>
      <c r="E10" s="34"/>
      <c r="F10" s="35"/>
      <c r="G10" s="29"/>
      <c r="H10" s="30"/>
      <c r="I10" s="29"/>
      <c r="J10" s="30"/>
    </row>
    <row r="11" spans="1:10" x14ac:dyDescent="0.25">
      <c r="A11" s="8">
        <v>1501</v>
      </c>
      <c r="B11" s="12" t="s">
        <v>39</v>
      </c>
      <c r="C11" s="15"/>
      <c r="D11" s="11">
        <v>50000</v>
      </c>
      <c r="E11" s="36"/>
      <c r="F11" s="37"/>
      <c r="G11" s="15"/>
      <c r="H11" s="16"/>
      <c r="I11" s="15"/>
      <c r="J11" s="16"/>
    </row>
    <row r="12" spans="1:10" x14ac:dyDescent="0.25">
      <c r="A12" s="17">
        <v>7830</v>
      </c>
      <c r="B12" s="31" t="s">
        <v>18</v>
      </c>
      <c r="C12" s="18">
        <v>56000</v>
      </c>
      <c r="D12" s="32"/>
      <c r="E12" s="38"/>
      <c r="F12" s="39"/>
      <c r="G12" s="22"/>
      <c r="H12" s="23"/>
      <c r="I12" s="22"/>
      <c r="J12" s="23"/>
    </row>
  </sheetData>
  <mergeCells count="4">
    <mergeCell ref="C8:D8"/>
    <mergeCell ref="E8:F8"/>
    <mergeCell ref="G8:H8"/>
    <mergeCell ref="I8:J8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&amp;COppgave 12.19</oddHeader>
    <oddFooter>&amp;CSide &amp;P av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843BD-8A84-447F-8A88-7E3BCB5C7336}">
  <dimension ref="A1:V62"/>
  <sheetViews>
    <sheetView showGridLines="0" showZeros="0" workbookViewId="0">
      <selection activeCell="J2" sqref="J2"/>
    </sheetView>
  </sheetViews>
  <sheetFormatPr baseColWidth="10" defaultRowHeight="15" x14ac:dyDescent="0.25"/>
  <cols>
    <col min="1" max="1" width="6.5703125" style="42" customWidth="1"/>
    <col min="2" max="2" width="28.7109375" style="42" bestFit="1" customWidth="1"/>
    <col min="3" max="4" width="11.28515625" style="43" bestFit="1" customWidth="1"/>
    <col min="5" max="10" width="10.28515625" style="43" customWidth="1"/>
    <col min="11" max="11" width="11.42578125" style="43"/>
    <col min="12" max="13" width="11.42578125" style="42"/>
    <col min="14" max="14" width="11.7109375" style="42" bestFit="1" customWidth="1"/>
    <col min="15" max="16384" width="11.42578125" style="42"/>
  </cols>
  <sheetData>
    <row r="1" spans="1:22" x14ac:dyDescent="0.25">
      <c r="A1" s="106" t="s">
        <v>102</v>
      </c>
      <c r="C1" s="157" t="s">
        <v>108</v>
      </c>
      <c r="D1" s="157"/>
      <c r="E1" s="157"/>
      <c r="F1" s="157"/>
      <c r="G1" s="157"/>
      <c r="H1" s="157"/>
      <c r="L1" s="145" t="s">
        <v>81</v>
      </c>
    </row>
    <row r="2" spans="1:22" ht="15.75" x14ac:dyDescent="0.25">
      <c r="L2" s="142">
        <v>1</v>
      </c>
      <c r="M2" s="143"/>
      <c r="N2" s="143"/>
      <c r="O2" s="143"/>
      <c r="P2" s="143"/>
      <c r="Q2" s="143"/>
      <c r="R2" s="144"/>
      <c r="S2" s="144"/>
      <c r="T2" s="104"/>
      <c r="U2" s="1"/>
      <c r="V2" s="1"/>
    </row>
    <row r="3" spans="1:22" ht="15.75" x14ac:dyDescent="0.25">
      <c r="A3" s="107" t="s">
        <v>66</v>
      </c>
      <c r="B3" s="108" t="s">
        <v>74</v>
      </c>
      <c r="C3" s="155" t="s">
        <v>0</v>
      </c>
      <c r="D3" s="156"/>
      <c r="E3" s="156" t="s">
        <v>1</v>
      </c>
      <c r="F3" s="156"/>
      <c r="G3" s="156" t="s">
        <v>2</v>
      </c>
      <c r="H3" s="156"/>
      <c r="I3" s="156" t="s">
        <v>3</v>
      </c>
      <c r="J3" s="156"/>
      <c r="L3" s="138"/>
      <c r="M3" s="139"/>
      <c r="N3" s="139"/>
      <c r="O3" s="139"/>
      <c r="P3" s="139"/>
      <c r="Q3" s="140"/>
      <c r="R3" s="140"/>
      <c r="S3" s="140"/>
      <c r="T3" s="103"/>
      <c r="U3" s="1"/>
      <c r="V3" s="1"/>
    </row>
    <row r="4" spans="1:22" ht="15.75" x14ac:dyDescent="0.25">
      <c r="A4" s="109" t="s">
        <v>67</v>
      </c>
      <c r="B4" s="110"/>
      <c r="C4" s="111" t="s">
        <v>5</v>
      </c>
      <c r="D4" s="112" t="s">
        <v>6</v>
      </c>
      <c r="E4" s="112" t="s">
        <v>5</v>
      </c>
      <c r="F4" s="112" t="s">
        <v>6</v>
      </c>
      <c r="G4" s="112" t="s">
        <v>5</v>
      </c>
      <c r="H4" s="112" t="s">
        <v>6</v>
      </c>
      <c r="I4" s="112" t="s">
        <v>5</v>
      </c>
      <c r="J4" s="113" t="s">
        <v>6</v>
      </c>
      <c r="L4" s="138"/>
      <c r="M4" s="139"/>
      <c r="N4" s="139"/>
      <c r="O4" s="139"/>
      <c r="P4" s="139"/>
      <c r="Q4" s="140"/>
      <c r="R4" s="140"/>
      <c r="S4" s="140"/>
      <c r="T4" s="103"/>
      <c r="U4" s="1"/>
      <c r="V4" s="1"/>
    </row>
    <row r="5" spans="1:22" s="1" customFormat="1" ht="15.75" x14ac:dyDescent="0.25">
      <c r="A5" s="8">
        <v>1060</v>
      </c>
      <c r="B5" s="9" t="s">
        <v>82</v>
      </c>
      <c r="C5" s="25">
        <v>60000</v>
      </c>
      <c r="D5" s="26"/>
      <c r="E5" s="27"/>
      <c r="F5" s="28"/>
      <c r="G5" s="29"/>
      <c r="H5" s="30"/>
      <c r="I5" s="29"/>
      <c r="J5" s="30"/>
      <c r="K5" s="44"/>
      <c r="L5" s="138"/>
      <c r="M5" s="139"/>
      <c r="N5" s="139"/>
      <c r="O5" s="139"/>
      <c r="P5" s="139"/>
      <c r="Q5" s="140"/>
      <c r="R5" s="140"/>
      <c r="S5" s="140"/>
      <c r="T5" s="103"/>
    </row>
    <row r="6" spans="1:22" s="1" customFormat="1" ht="15.75" x14ac:dyDescent="0.25">
      <c r="A6" s="114">
        <v>1100</v>
      </c>
      <c r="B6" s="115" t="s">
        <v>83</v>
      </c>
      <c r="C6" s="15">
        <v>1470000</v>
      </c>
      <c r="D6" s="116"/>
      <c r="E6" s="13"/>
      <c r="F6" s="14"/>
      <c r="G6" s="15"/>
      <c r="H6" s="16"/>
      <c r="I6" s="15"/>
      <c r="J6" s="16"/>
      <c r="K6" s="44"/>
      <c r="L6" s="138">
        <v>3</v>
      </c>
      <c r="M6" s="139"/>
      <c r="N6" s="139"/>
      <c r="O6" s="139"/>
      <c r="P6" s="139"/>
      <c r="Q6" s="140"/>
      <c r="R6" s="140"/>
      <c r="S6" s="140"/>
      <c r="T6" s="103"/>
    </row>
    <row r="7" spans="1:22" s="1" customFormat="1" ht="15.75" x14ac:dyDescent="0.25">
      <c r="A7" s="114">
        <v>1200</v>
      </c>
      <c r="B7" s="115" t="s">
        <v>84</v>
      </c>
      <c r="C7" s="15">
        <v>240000</v>
      </c>
      <c r="D7" s="116"/>
      <c r="E7" s="13"/>
      <c r="F7" s="14"/>
      <c r="G7" s="15"/>
      <c r="H7" s="16"/>
      <c r="I7" s="15"/>
      <c r="J7" s="16"/>
      <c r="K7" s="44"/>
      <c r="L7" s="138"/>
      <c r="M7" s="139"/>
      <c r="N7" s="139"/>
      <c r="O7" s="139"/>
      <c r="P7" s="139"/>
      <c r="Q7" s="140"/>
      <c r="R7" s="140"/>
      <c r="S7" s="140"/>
      <c r="T7" s="103"/>
    </row>
    <row r="8" spans="1:22" s="1" customFormat="1" ht="15.75" x14ac:dyDescent="0.25">
      <c r="A8" s="114">
        <v>1220</v>
      </c>
      <c r="B8" s="115" t="s">
        <v>11</v>
      </c>
      <c r="C8" s="15">
        <v>150000</v>
      </c>
      <c r="D8" s="116"/>
      <c r="E8" s="13"/>
      <c r="F8" s="14"/>
      <c r="G8" s="15"/>
      <c r="H8" s="16"/>
      <c r="I8" s="15"/>
      <c r="J8" s="16"/>
      <c r="K8" s="44"/>
      <c r="L8" s="138"/>
      <c r="M8" s="139"/>
      <c r="N8" s="139"/>
      <c r="O8" s="139"/>
      <c r="P8" s="139"/>
      <c r="Q8" s="140"/>
      <c r="R8" s="140"/>
      <c r="S8" s="140"/>
      <c r="T8" s="103"/>
    </row>
    <row r="9" spans="1:22" s="1" customFormat="1" ht="15.75" x14ac:dyDescent="0.25">
      <c r="A9" s="114">
        <v>1229</v>
      </c>
      <c r="B9" s="115" t="s">
        <v>85</v>
      </c>
      <c r="C9" s="115"/>
      <c r="D9" s="116">
        <v>3000</v>
      </c>
      <c r="E9" s="13"/>
      <c r="F9" s="14"/>
      <c r="G9" s="15"/>
      <c r="H9" s="16"/>
      <c r="I9" s="15"/>
      <c r="J9" s="16"/>
      <c r="K9" s="44"/>
      <c r="L9" s="138"/>
      <c r="M9" s="139"/>
      <c r="N9" s="139"/>
      <c r="O9" s="139"/>
      <c r="P9" s="139"/>
      <c r="Q9" s="140"/>
      <c r="R9" s="140"/>
      <c r="S9" s="140"/>
      <c r="T9" s="103"/>
    </row>
    <row r="10" spans="1:22" s="1" customFormat="1" ht="15.75" x14ac:dyDescent="0.25">
      <c r="A10" s="114">
        <v>1330</v>
      </c>
      <c r="B10" s="115" t="s">
        <v>7</v>
      </c>
      <c r="C10" s="115">
        <v>500000</v>
      </c>
      <c r="D10" s="116"/>
      <c r="E10" s="13"/>
      <c r="F10" s="14"/>
      <c r="G10" s="15"/>
      <c r="H10" s="16"/>
      <c r="I10" s="15"/>
      <c r="J10" s="16"/>
      <c r="K10" s="44"/>
      <c r="L10" s="138">
        <v>4</v>
      </c>
      <c r="M10" s="139"/>
      <c r="N10" s="139"/>
      <c r="O10" s="139"/>
      <c r="P10" s="139"/>
      <c r="Q10" s="140"/>
      <c r="R10" s="140"/>
      <c r="S10" s="140"/>
      <c r="T10" s="103"/>
    </row>
    <row r="11" spans="1:22" s="1" customFormat="1" ht="15.75" x14ac:dyDescent="0.25">
      <c r="A11" s="114">
        <v>1410</v>
      </c>
      <c r="B11" s="115" t="s">
        <v>86</v>
      </c>
      <c r="C11" s="115">
        <v>254000</v>
      </c>
      <c r="D11" s="116"/>
      <c r="E11" s="13"/>
      <c r="F11" s="14"/>
      <c r="G11" s="15"/>
      <c r="H11" s="16"/>
      <c r="I11" s="15"/>
      <c r="J11" s="16"/>
      <c r="K11" s="44"/>
      <c r="L11" s="138"/>
      <c r="M11" s="139"/>
      <c r="N11" s="139"/>
      <c r="O11" s="139"/>
      <c r="P11" s="139"/>
      <c r="Q11" s="140"/>
      <c r="R11" s="140"/>
      <c r="S11" s="140"/>
      <c r="T11" s="103"/>
    </row>
    <row r="12" spans="1:22" s="1" customFormat="1" ht="15.75" x14ac:dyDescent="0.25">
      <c r="A12" s="117">
        <v>1420</v>
      </c>
      <c r="B12" s="118" t="s">
        <v>87</v>
      </c>
      <c r="C12" s="119">
        <v>381000</v>
      </c>
      <c r="D12" s="116"/>
      <c r="E12" s="13"/>
      <c r="F12" s="14"/>
      <c r="G12" s="15"/>
      <c r="H12" s="16"/>
      <c r="I12" s="15"/>
      <c r="J12" s="16"/>
      <c r="K12" s="44"/>
      <c r="L12" s="138">
        <v>5</v>
      </c>
      <c r="M12" s="139"/>
      <c r="N12" s="139"/>
      <c r="O12" s="139"/>
      <c r="P12" s="139"/>
      <c r="Q12" s="140"/>
      <c r="R12" s="140"/>
      <c r="S12" s="140"/>
      <c r="T12" s="103"/>
    </row>
    <row r="13" spans="1:22" s="1" customFormat="1" ht="15.75" x14ac:dyDescent="0.25">
      <c r="A13" s="117">
        <v>1430</v>
      </c>
      <c r="B13" s="120" t="s">
        <v>88</v>
      </c>
      <c r="C13" s="119">
        <v>176000</v>
      </c>
      <c r="D13" s="116"/>
      <c r="E13" s="13"/>
      <c r="F13" s="14"/>
      <c r="G13" s="15"/>
      <c r="H13" s="16"/>
      <c r="I13" s="15"/>
      <c r="J13" s="16"/>
      <c r="K13" s="44"/>
      <c r="L13" s="138"/>
      <c r="M13" s="139"/>
      <c r="N13" s="139"/>
      <c r="O13" s="139"/>
      <c r="P13" s="139"/>
      <c r="Q13" s="140"/>
      <c r="R13" s="140"/>
      <c r="S13" s="140"/>
      <c r="T13" s="103"/>
    </row>
    <row r="14" spans="1:22" s="1" customFormat="1" ht="15.75" x14ac:dyDescent="0.25">
      <c r="A14" s="117">
        <v>1500</v>
      </c>
      <c r="B14" s="120" t="s">
        <v>16</v>
      </c>
      <c r="C14" s="119">
        <v>593400</v>
      </c>
      <c r="D14" s="116"/>
      <c r="E14" s="13"/>
      <c r="F14" s="14"/>
      <c r="G14" s="15"/>
      <c r="H14" s="16"/>
      <c r="I14" s="15"/>
      <c r="J14" s="16"/>
      <c r="K14" s="44"/>
      <c r="L14" s="138"/>
      <c r="M14" s="139"/>
      <c r="N14" s="139"/>
      <c r="O14" s="139"/>
      <c r="P14" s="139"/>
      <c r="Q14" s="140"/>
      <c r="R14" s="140"/>
      <c r="S14" s="140"/>
      <c r="T14" s="103"/>
    </row>
    <row r="15" spans="1:22" s="1" customFormat="1" ht="15.75" x14ac:dyDescent="0.25">
      <c r="A15" s="117">
        <v>1501</v>
      </c>
      <c r="B15" s="120" t="s">
        <v>39</v>
      </c>
      <c r="C15" s="119"/>
      <c r="D15" s="116">
        <v>13000</v>
      </c>
      <c r="E15" s="13"/>
      <c r="F15" s="14"/>
      <c r="G15" s="15"/>
      <c r="H15" s="16"/>
      <c r="I15" s="15"/>
      <c r="J15" s="16"/>
      <c r="K15" s="44"/>
      <c r="L15" s="138"/>
      <c r="M15" s="139"/>
      <c r="N15" s="139"/>
      <c r="O15" s="139"/>
      <c r="P15" s="139"/>
      <c r="Q15" s="140"/>
      <c r="R15" s="140"/>
      <c r="S15" s="140"/>
      <c r="T15" s="103"/>
    </row>
    <row r="16" spans="1:22" s="1" customFormat="1" ht="15.75" x14ac:dyDescent="0.25">
      <c r="A16" s="117">
        <v>1703</v>
      </c>
      <c r="B16" s="120" t="s">
        <v>89</v>
      </c>
      <c r="C16" s="119"/>
      <c r="D16" s="116"/>
      <c r="E16" s="13"/>
      <c r="F16" s="14"/>
      <c r="G16" s="15"/>
      <c r="H16" s="16"/>
      <c r="I16" s="15"/>
      <c r="J16" s="16"/>
      <c r="K16" s="44"/>
      <c r="L16" s="138"/>
      <c r="M16" s="139"/>
      <c r="N16" s="139"/>
      <c r="O16" s="139"/>
      <c r="P16" s="139"/>
      <c r="Q16" s="140"/>
      <c r="R16" s="140"/>
      <c r="S16" s="140"/>
      <c r="T16" s="103"/>
    </row>
    <row r="17" spans="1:20" s="1" customFormat="1" ht="15.75" x14ac:dyDescent="0.25">
      <c r="A17" s="117">
        <v>2000</v>
      </c>
      <c r="B17" s="120" t="s">
        <v>23</v>
      </c>
      <c r="C17" s="119"/>
      <c r="D17" s="116">
        <v>1000000</v>
      </c>
      <c r="E17" s="13"/>
      <c r="F17" s="14"/>
      <c r="G17" s="15"/>
      <c r="H17" s="16"/>
      <c r="I17" s="15"/>
      <c r="J17" s="16"/>
      <c r="K17" s="44"/>
      <c r="L17" s="138"/>
      <c r="M17" s="139"/>
      <c r="N17" s="139"/>
      <c r="O17" s="139"/>
      <c r="P17" s="139"/>
      <c r="Q17" s="140"/>
      <c r="R17" s="140"/>
      <c r="S17" s="140"/>
      <c r="T17" s="103"/>
    </row>
    <row r="18" spans="1:20" s="1" customFormat="1" ht="15.75" x14ac:dyDescent="0.25">
      <c r="A18" s="117">
        <v>2050</v>
      </c>
      <c r="B18" s="120" t="s">
        <v>24</v>
      </c>
      <c r="C18" s="119"/>
      <c r="D18" s="116">
        <v>188000</v>
      </c>
      <c r="E18" s="13"/>
      <c r="F18" s="14"/>
      <c r="G18" s="15"/>
      <c r="H18" s="16"/>
      <c r="I18" s="15"/>
      <c r="J18" s="16"/>
      <c r="K18" s="44"/>
      <c r="L18" s="138"/>
      <c r="M18" s="139"/>
      <c r="N18" s="139"/>
      <c r="O18" s="139"/>
      <c r="P18" s="139"/>
      <c r="Q18" s="140"/>
      <c r="R18" s="140"/>
      <c r="S18" s="140"/>
      <c r="T18" s="103"/>
    </row>
    <row r="19" spans="1:20" s="1" customFormat="1" ht="15.75" x14ac:dyDescent="0.25">
      <c r="A19" s="117">
        <v>2120</v>
      </c>
      <c r="B19" s="120" t="s">
        <v>25</v>
      </c>
      <c r="C19" s="119"/>
      <c r="D19" s="116">
        <v>62000</v>
      </c>
      <c r="E19" s="13"/>
      <c r="F19" s="14"/>
      <c r="G19" s="15"/>
      <c r="H19" s="16"/>
      <c r="I19" s="15"/>
      <c r="J19" s="16"/>
      <c r="K19" s="44"/>
      <c r="L19" s="138"/>
      <c r="M19" s="139"/>
      <c r="N19" s="139"/>
      <c r="O19" s="139"/>
      <c r="P19" s="139"/>
      <c r="Q19" s="140"/>
      <c r="R19" s="140"/>
      <c r="S19" s="140"/>
      <c r="T19" s="103"/>
    </row>
    <row r="20" spans="1:20" s="1" customFormat="1" ht="15.75" x14ac:dyDescent="0.25">
      <c r="A20" s="117">
        <v>2220</v>
      </c>
      <c r="B20" s="120" t="s">
        <v>90</v>
      </c>
      <c r="C20" s="119"/>
      <c r="D20" s="116">
        <v>870000</v>
      </c>
      <c r="E20" s="13"/>
      <c r="F20" s="14"/>
      <c r="G20" s="15"/>
      <c r="H20" s="16"/>
      <c r="I20" s="15"/>
      <c r="J20" s="16"/>
      <c r="K20" s="44"/>
      <c r="L20" s="138"/>
      <c r="M20" s="139"/>
      <c r="N20" s="139"/>
      <c r="O20" s="139"/>
      <c r="P20" s="139"/>
      <c r="Q20" s="140"/>
      <c r="R20" s="140"/>
      <c r="S20" s="140"/>
      <c r="T20" s="103"/>
    </row>
    <row r="21" spans="1:20" s="1" customFormat="1" ht="15.75" x14ac:dyDescent="0.25">
      <c r="A21" s="117">
        <v>2380</v>
      </c>
      <c r="B21" s="120" t="s">
        <v>91</v>
      </c>
      <c r="C21" s="119"/>
      <c r="D21" s="116">
        <v>249910</v>
      </c>
      <c r="E21" s="13"/>
      <c r="F21" s="14"/>
      <c r="G21" s="15"/>
      <c r="H21" s="16"/>
      <c r="I21" s="15"/>
      <c r="J21" s="16"/>
      <c r="K21" s="44"/>
      <c r="L21" s="138">
        <v>6</v>
      </c>
      <c r="M21" s="139"/>
      <c r="N21" s="139"/>
      <c r="O21" s="139"/>
      <c r="P21" s="139"/>
      <c r="Q21" s="139"/>
      <c r="R21" s="140"/>
      <c r="S21" s="140"/>
      <c r="T21" s="103"/>
    </row>
    <row r="22" spans="1:20" s="1" customFormat="1" ht="15.75" x14ac:dyDescent="0.25">
      <c r="A22" s="117">
        <v>2400</v>
      </c>
      <c r="B22" s="120" t="s">
        <v>26</v>
      </c>
      <c r="C22" s="119"/>
      <c r="D22" s="116">
        <v>353890</v>
      </c>
      <c r="E22" s="13"/>
      <c r="F22" s="14"/>
      <c r="G22" s="15"/>
      <c r="H22" s="16"/>
      <c r="I22" s="15"/>
      <c r="J22" s="16"/>
      <c r="K22" s="44"/>
      <c r="L22" s="138"/>
      <c r="M22" s="139"/>
      <c r="N22" s="139"/>
      <c r="O22" s="139"/>
      <c r="P22" s="139"/>
      <c r="Q22" s="140"/>
      <c r="R22" s="140"/>
      <c r="S22" s="140"/>
      <c r="T22" s="103"/>
    </row>
    <row r="23" spans="1:20" s="1" customFormat="1" ht="15.75" x14ac:dyDescent="0.25">
      <c r="A23" s="117">
        <v>2500</v>
      </c>
      <c r="B23" s="120" t="s">
        <v>27</v>
      </c>
      <c r="C23" s="119"/>
      <c r="D23" s="116"/>
      <c r="E23" s="13"/>
      <c r="F23" s="14"/>
      <c r="G23" s="15"/>
      <c r="H23" s="16"/>
      <c r="I23" s="15"/>
      <c r="J23" s="16"/>
      <c r="K23" s="44"/>
      <c r="L23" s="138"/>
      <c r="M23" s="139"/>
      <c r="N23" s="139"/>
      <c r="O23" s="139"/>
      <c r="P23" s="139"/>
      <c r="Q23" s="140"/>
      <c r="R23" s="140"/>
      <c r="S23" s="140"/>
      <c r="T23" s="103"/>
    </row>
    <row r="24" spans="1:20" s="1" customFormat="1" ht="15.75" x14ac:dyDescent="0.25">
      <c r="A24" s="117">
        <v>2600</v>
      </c>
      <c r="B24" s="120" t="s">
        <v>28</v>
      </c>
      <c r="C24" s="119"/>
      <c r="D24" s="116"/>
      <c r="E24" s="13"/>
      <c r="F24" s="14"/>
      <c r="G24" s="15"/>
      <c r="H24" s="16"/>
      <c r="I24" s="15"/>
      <c r="J24" s="16"/>
      <c r="K24" s="44"/>
      <c r="L24" s="141"/>
      <c r="M24" s="103"/>
      <c r="N24" s="103"/>
      <c r="O24" s="103"/>
      <c r="P24" s="103"/>
      <c r="Q24" s="103"/>
      <c r="R24" s="140"/>
      <c r="S24" s="140"/>
      <c r="T24" s="103"/>
    </row>
    <row r="25" spans="1:20" s="1" customFormat="1" ht="15.75" x14ac:dyDescent="0.25">
      <c r="A25" s="117">
        <v>2740</v>
      </c>
      <c r="B25" s="120" t="s">
        <v>92</v>
      </c>
      <c r="C25" s="119"/>
      <c r="D25" s="116">
        <v>30200</v>
      </c>
      <c r="E25" s="13"/>
      <c r="F25" s="14"/>
      <c r="G25" s="15"/>
      <c r="H25" s="16"/>
      <c r="I25" s="15"/>
      <c r="J25" s="16"/>
      <c r="K25" s="44"/>
      <c r="L25" s="141"/>
      <c r="M25" s="103"/>
      <c r="N25" s="103"/>
      <c r="O25" s="103"/>
      <c r="P25" s="103"/>
      <c r="Q25" s="103"/>
      <c r="R25" s="140"/>
      <c r="S25" s="140"/>
      <c r="T25" s="103"/>
    </row>
    <row r="26" spans="1:20" s="1" customFormat="1" ht="15.75" x14ac:dyDescent="0.25">
      <c r="A26" s="117">
        <v>2770</v>
      </c>
      <c r="B26" s="121" t="s">
        <v>29</v>
      </c>
      <c r="C26" s="119"/>
      <c r="D26" s="116">
        <v>56000</v>
      </c>
      <c r="E26" s="13"/>
      <c r="F26" s="14"/>
      <c r="G26" s="15"/>
      <c r="H26" s="16"/>
      <c r="I26" s="15"/>
      <c r="J26" s="16"/>
      <c r="K26" s="44"/>
      <c r="L26" s="103"/>
      <c r="M26" s="103"/>
      <c r="N26" s="103"/>
      <c r="O26" s="103"/>
      <c r="P26" s="103"/>
      <c r="Q26" s="103"/>
      <c r="R26" s="140"/>
      <c r="S26" s="140"/>
      <c r="T26" s="103"/>
    </row>
    <row r="27" spans="1:20" s="1" customFormat="1" ht="15.75" x14ac:dyDescent="0.25">
      <c r="A27" s="117">
        <v>2780</v>
      </c>
      <c r="B27" s="122" t="s">
        <v>30</v>
      </c>
      <c r="C27" s="119"/>
      <c r="D27" s="116">
        <v>39780</v>
      </c>
      <c r="E27" s="13"/>
      <c r="F27" s="14"/>
      <c r="G27" s="15"/>
      <c r="H27" s="16"/>
      <c r="I27" s="15"/>
      <c r="J27" s="16"/>
      <c r="K27" s="44"/>
      <c r="L27" s="138"/>
      <c r="M27" s="139"/>
      <c r="N27" s="139"/>
      <c r="O27" s="139"/>
      <c r="P27" s="139"/>
      <c r="Q27" s="140"/>
      <c r="R27" s="140"/>
      <c r="S27" s="140"/>
      <c r="T27" s="103"/>
    </row>
    <row r="28" spans="1:20" s="1" customFormat="1" ht="15.75" x14ac:dyDescent="0.25">
      <c r="A28" s="117">
        <v>2940</v>
      </c>
      <c r="B28" s="122" t="s">
        <v>40</v>
      </c>
      <c r="C28" s="119"/>
      <c r="D28" s="116">
        <v>281000</v>
      </c>
      <c r="E28" s="13"/>
      <c r="F28" s="14"/>
      <c r="G28" s="15"/>
      <c r="H28" s="16"/>
      <c r="I28" s="15"/>
      <c r="J28" s="16"/>
      <c r="K28" s="44"/>
      <c r="L28" s="138">
        <v>7</v>
      </c>
      <c r="M28" s="139"/>
      <c r="N28" s="139"/>
      <c r="O28" s="139"/>
      <c r="P28" s="139"/>
      <c r="Q28" s="140"/>
      <c r="R28" s="103"/>
      <c r="S28" s="103"/>
      <c r="T28" s="103"/>
    </row>
    <row r="29" spans="1:20" s="1" customFormat="1" ht="15.75" x14ac:dyDescent="0.25">
      <c r="A29" s="117">
        <v>2950</v>
      </c>
      <c r="B29" s="122" t="s">
        <v>93</v>
      </c>
      <c r="C29" s="119"/>
      <c r="D29" s="116"/>
      <c r="E29" s="13"/>
      <c r="F29" s="14"/>
      <c r="G29" s="15"/>
      <c r="H29" s="16"/>
      <c r="I29" s="15"/>
      <c r="J29" s="16"/>
      <c r="K29" s="44"/>
      <c r="L29" s="138"/>
      <c r="M29" s="139"/>
      <c r="N29" s="139"/>
      <c r="O29" s="139"/>
      <c r="P29" s="139"/>
      <c r="Q29" s="140"/>
      <c r="R29" s="103"/>
      <c r="S29" s="103"/>
      <c r="T29" s="103"/>
    </row>
    <row r="30" spans="1:20" s="1" customFormat="1" ht="15.75" x14ac:dyDescent="0.25">
      <c r="A30" s="117">
        <v>3000</v>
      </c>
      <c r="B30" s="122" t="s">
        <v>94</v>
      </c>
      <c r="C30" s="119"/>
      <c r="D30" s="116">
        <v>9125000</v>
      </c>
      <c r="E30" s="13"/>
      <c r="F30" s="14"/>
      <c r="G30" s="15"/>
      <c r="H30" s="16"/>
      <c r="I30" s="15"/>
      <c r="J30" s="16"/>
      <c r="K30" s="44"/>
      <c r="L30" s="138">
        <v>9</v>
      </c>
      <c r="M30" s="139"/>
      <c r="N30" s="139"/>
      <c r="O30" s="139"/>
      <c r="P30" s="139"/>
      <c r="Q30" s="140"/>
      <c r="R30" s="103"/>
      <c r="S30" s="103"/>
      <c r="T30" s="103"/>
    </row>
    <row r="31" spans="1:20" s="1" customFormat="1" ht="15.75" x14ac:dyDescent="0.25">
      <c r="A31" s="117">
        <v>3930</v>
      </c>
      <c r="B31" s="122" t="s">
        <v>31</v>
      </c>
      <c r="C31" s="119"/>
      <c r="D31" s="116"/>
      <c r="E31" s="13"/>
      <c r="F31" s="14"/>
      <c r="G31" s="15"/>
      <c r="H31" s="16"/>
      <c r="I31" s="15"/>
      <c r="J31" s="16"/>
      <c r="K31" s="44"/>
    </row>
    <row r="32" spans="1:20" s="1" customFormat="1" ht="15.75" x14ac:dyDescent="0.25">
      <c r="A32" s="117">
        <v>4010</v>
      </c>
      <c r="B32" s="122" t="s">
        <v>95</v>
      </c>
      <c r="C32" s="119">
        <v>4980800</v>
      </c>
      <c r="D32" s="116"/>
      <c r="E32" s="13"/>
      <c r="F32" s="14"/>
      <c r="G32" s="15"/>
      <c r="H32" s="16"/>
      <c r="I32" s="15"/>
      <c r="J32" s="16"/>
      <c r="K32" s="44"/>
    </row>
    <row r="33" spans="1:22" s="1" customFormat="1" ht="15.75" x14ac:dyDescent="0.25">
      <c r="A33" s="117">
        <v>4400</v>
      </c>
      <c r="B33" s="121" t="s">
        <v>96</v>
      </c>
      <c r="C33" s="119"/>
      <c r="D33" s="116"/>
      <c r="E33" s="13"/>
      <c r="F33" s="116"/>
      <c r="G33" s="15"/>
      <c r="H33" s="16"/>
      <c r="I33" s="15"/>
      <c r="J33" s="16"/>
      <c r="K33" s="44"/>
    </row>
    <row r="34" spans="1:22" s="1" customFormat="1" ht="15.75" x14ac:dyDescent="0.25">
      <c r="A34" s="117">
        <v>5000</v>
      </c>
      <c r="B34" s="121" t="s">
        <v>97</v>
      </c>
      <c r="C34" s="119">
        <v>2633000</v>
      </c>
      <c r="D34" s="116"/>
      <c r="E34" s="105"/>
      <c r="F34" s="116"/>
      <c r="G34" s="15"/>
      <c r="H34" s="16"/>
      <c r="I34" s="15"/>
      <c r="J34" s="16"/>
      <c r="K34" s="44"/>
    </row>
    <row r="35" spans="1:22" s="1" customFormat="1" ht="15.75" x14ac:dyDescent="0.25">
      <c r="A35" s="117">
        <v>5110</v>
      </c>
      <c r="B35" s="122" t="s">
        <v>33</v>
      </c>
      <c r="C35" s="119">
        <v>49000</v>
      </c>
      <c r="D35" s="116"/>
      <c r="E35" s="105"/>
      <c r="F35" s="116"/>
      <c r="G35" s="15"/>
      <c r="H35" s="16"/>
      <c r="I35" s="15"/>
      <c r="J35" s="16"/>
      <c r="K35" s="44"/>
    </row>
    <row r="36" spans="1:22" s="1" customFormat="1" ht="15.75" x14ac:dyDescent="0.25">
      <c r="A36" s="117">
        <v>5400</v>
      </c>
      <c r="B36" s="122" t="s">
        <v>32</v>
      </c>
      <c r="C36" s="119">
        <v>279000</v>
      </c>
      <c r="D36" s="116"/>
      <c r="E36" s="105"/>
      <c r="F36" s="116"/>
      <c r="G36" s="15"/>
      <c r="H36" s="16"/>
      <c r="I36" s="15"/>
      <c r="J36" s="16"/>
      <c r="K36" s="44"/>
    </row>
    <row r="37" spans="1:22" s="1" customFormat="1" ht="15.75" x14ac:dyDescent="0.25">
      <c r="A37" s="117">
        <v>6010</v>
      </c>
      <c r="B37" s="122" t="s">
        <v>9</v>
      </c>
      <c r="C37" s="119"/>
      <c r="D37" s="116"/>
      <c r="E37" s="105"/>
      <c r="F37" s="116"/>
      <c r="G37" s="15"/>
      <c r="H37" s="16"/>
      <c r="I37" s="15"/>
      <c r="J37" s="16"/>
      <c r="K37" s="44"/>
      <c r="L37" s="44"/>
    </row>
    <row r="38" spans="1:22" s="1" customFormat="1" ht="15.75" x14ac:dyDescent="0.25">
      <c r="A38" s="117">
        <v>6050</v>
      </c>
      <c r="B38" s="122" t="s">
        <v>98</v>
      </c>
      <c r="C38" s="119"/>
      <c r="D38" s="116"/>
      <c r="E38" s="105"/>
      <c r="F38" s="116"/>
      <c r="G38" s="15"/>
      <c r="H38" s="16"/>
      <c r="I38" s="15"/>
      <c r="J38" s="16"/>
      <c r="K38" s="44"/>
    </row>
    <row r="39" spans="1:22" s="1" customFormat="1" ht="15.75" x14ac:dyDescent="0.25">
      <c r="A39" s="117">
        <v>6390</v>
      </c>
      <c r="B39" s="122" t="s">
        <v>99</v>
      </c>
      <c r="C39" s="119">
        <v>141260</v>
      </c>
      <c r="D39" s="116"/>
      <c r="E39" s="105"/>
      <c r="F39" s="116"/>
      <c r="G39" s="15"/>
      <c r="H39" s="16"/>
      <c r="I39" s="15"/>
      <c r="J39" s="16"/>
      <c r="K39" s="44"/>
    </row>
    <row r="40" spans="1:22" s="1" customFormat="1" ht="15.75" x14ac:dyDescent="0.25">
      <c r="A40" s="117">
        <v>7780</v>
      </c>
      <c r="B40" s="122" t="s">
        <v>34</v>
      </c>
      <c r="C40" s="119">
        <v>270320</v>
      </c>
      <c r="D40" s="116"/>
      <c r="E40" s="105"/>
      <c r="F40" s="116"/>
      <c r="G40" s="15"/>
      <c r="H40" s="16"/>
      <c r="I40" s="15"/>
      <c r="J40" s="16"/>
      <c r="K40" s="44"/>
    </row>
    <row r="41" spans="1:22" s="1" customFormat="1" ht="15.75" x14ac:dyDescent="0.25">
      <c r="A41" s="117">
        <v>7830</v>
      </c>
      <c r="B41" s="122" t="s">
        <v>18</v>
      </c>
      <c r="C41" s="119">
        <v>17500</v>
      </c>
      <c r="D41" s="116"/>
      <c r="E41" s="13"/>
      <c r="F41" s="116"/>
      <c r="G41" s="15"/>
      <c r="H41" s="16"/>
      <c r="I41" s="15"/>
      <c r="J41" s="16"/>
      <c r="K41" s="44"/>
    </row>
    <row r="42" spans="1:22" s="1" customFormat="1" ht="15.75" x14ac:dyDescent="0.25">
      <c r="A42" s="117">
        <v>8000</v>
      </c>
      <c r="B42" s="122" t="s">
        <v>35</v>
      </c>
      <c r="C42" s="119"/>
      <c r="D42" s="116">
        <v>200</v>
      </c>
      <c r="E42" s="13"/>
      <c r="F42" s="116"/>
      <c r="G42" s="15"/>
      <c r="H42" s="16"/>
      <c r="I42" s="15"/>
      <c r="J42" s="16"/>
      <c r="K42" s="44"/>
    </row>
    <row r="43" spans="1:22" s="1" customFormat="1" ht="15.75" x14ac:dyDescent="0.25">
      <c r="A43" s="117">
        <v>8100</v>
      </c>
      <c r="B43" s="122" t="s">
        <v>20</v>
      </c>
      <c r="C43" s="119">
        <v>76700</v>
      </c>
      <c r="D43" s="116"/>
      <c r="E43" s="13"/>
      <c r="F43" s="116"/>
      <c r="G43" s="15"/>
      <c r="H43" s="16"/>
      <c r="I43" s="15"/>
      <c r="J43" s="16"/>
      <c r="K43" s="44"/>
    </row>
    <row r="44" spans="1:22" s="1" customFormat="1" ht="15.75" x14ac:dyDescent="0.25">
      <c r="A44" s="117">
        <v>8170</v>
      </c>
      <c r="B44" s="123" t="s">
        <v>100</v>
      </c>
      <c r="C44" s="13"/>
      <c r="D44" s="116"/>
      <c r="E44" s="13"/>
      <c r="F44" s="116"/>
      <c r="G44" s="15"/>
      <c r="H44" s="16"/>
      <c r="I44" s="15"/>
      <c r="J44" s="16"/>
      <c r="K44" s="44"/>
    </row>
    <row r="45" spans="1:22" s="1" customFormat="1" ht="20.25" x14ac:dyDescent="0.3">
      <c r="A45" s="117">
        <v>8300</v>
      </c>
      <c r="B45" s="123" t="s">
        <v>27</v>
      </c>
      <c r="C45" s="13"/>
      <c r="D45" s="116"/>
      <c r="E45" s="15"/>
      <c r="F45" s="16"/>
      <c r="G45" s="15"/>
      <c r="H45" s="16"/>
      <c r="I45" s="15"/>
      <c r="J45" s="16"/>
      <c r="K45" s="44"/>
      <c r="M45" s="40"/>
      <c r="N45" s="40"/>
      <c r="O45" s="40"/>
      <c r="P45" s="40"/>
      <c r="Q45" s="40"/>
      <c r="R45" s="40"/>
      <c r="S45" s="40"/>
      <c r="T45" s="40"/>
      <c r="U45" s="40"/>
      <c r="V45" s="40"/>
    </row>
    <row r="46" spans="1:22" s="1" customFormat="1" ht="15.75" x14ac:dyDescent="0.25">
      <c r="A46" s="124">
        <v>8320</v>
      </c>
      <c r="B46" s="125" t="s">
        <v>101</v>
      </c>
      <c r="C46" s="126"/>
      <c r="D46" s="127"/>
      <c r="E46" s="128"/>
      <c r="F46" s="129"/>
      <c r="G46" s="128"/>
      <c r="H46" s="129"/>
      <c r="I46" s="128"/>
      <c r="J46" s="129"/>
      <c r="K46" s="44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</row>
    <row r="47" spans="1:22" s="1" customFormat="1" ht="15.75" x14ac:dyDescent="0.25">
      <c r="A47" s="130">
        <v>8800</v>
      </c>
      <c r="B47" s="131" t="s">
        <v>21</v>
      </c>
      <c r="C47" s="22"/>
      <c r="D47" s="23"/>
      <c r="E47" s="22"/>
      <c r="F47" s="23"/>
      <c r="G47" s="22"/>
      <c r="H47" s="23"/>
      <c r="I47" s="22"/>
      <c r="J47" s="23"/>
      <c r="K47" s="44"/>
    </row>
    <row r="48" spans="1:22" s="1" customFormat="1" ht="15.75" x14ac:dyDescent="0.25">
      <c r="A48" s="132"/>
      <c r="B48" s="133"/>
      <c r="C48" s="134">
        <f t="shared" ref="C48:J48" si="0">SUM(C5:C47)</f>
        <v>12271980</v>
      </c>
      <c r="D48" s="135">
        <f t="shared" si="0"/>
        <v>12271980</v>
      </c>
      <c r="E48" s="134">
        <f t="shared" si="0"/>
        <v>0</v>
      </c>
      <c r="F48" s="135">
        <f t="shared" si="0"/>
        <v>0</v>
      </c>
      <c r="G48" s="134">
        <f t="shared" si="0"/>
        <v>0</v>
      </c>
      <c r="H48" s="135">
        <f t="shared" si="0"/>
        <v>0</v>
      </c>
      <c r="I48" s="134">
        <f t="shared" si="0"/>
        <v>0</v>
      </c>
      <c r="J48" s="135">
        <f t="shared" si="0"/>
        <v>0</v>
      </c>
      <c r="K48" s="44"/>
    </row>
    <row r="49" spans="1:22" s="40" customFormat="1" ht="20.25" x14ac:dyDescent="0.3">
      <c r="A49" s="136"/>
      <c r="B49" s="137"/>
      <c r="C49" s="43"/>
      <c r="D49" s="43"/>
      <c r="E49" s="43"/>
      <c r="F49" s="43"/>
      <c r="G49" s="43"/>
      <c r="H49" s="43"/>
      <c r="I49" s="43"/>
      <c r="J49" s="43"/>
      <c r="K49" s="44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x14ac:dyDescent="0.25">
      <c r="A50" s="77"/>
      <c r="B50" s="1"/>
      <c r="C50" s="44"/>
      <c r="D50" s="44"/>
      <c r="E50" s="44"/>
      <c r="F50" s="44"/>
      <c r="G50" s="44"/>
      <c r="H50" s="44"/>
      <c r="I50" s="44"/>
      <c r="J50" s="44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s="1" customFormat="1" ht="15.75" x14ac:dyDescent="0.25">
      <c r="A51" s="77"/>
      <c r="C51" s="44"/>
      <c r="D51" s="44"/>
      <c r="E51" s="44"/>
      <c r="F51" s="44"/>
      <c r="G51" s="44"/>
      <c r="H51" s="44"/>
      <c r="I51" s="44"/>
      <c r="J51" s="44"/>
      <c r="K51" s="44"/>
    </row>
    <row r="52" spans="1:22" s="1" customFormat="1" ht="15.75" x14ac:dyDescent="0.25">
      <c r="A52" s="77"/>
      <c r="C52" s="44"/>
      <c r="D52" s="44"/>
      <c r="E52" s="44"/>
      <c r="F52" s="44"/>
      <c r="G52" s="44"/>
      <c r="H52" s="44"/>
      <c r="I52" s="44"/>
      <c r="J52" s="44"/>
      <c r="K52" s="44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</row>
    <row r="53" spans="1:22" s="1" customFormat="1" ht="15.75" x14ac:dyDescent="0.25">
      <c r="A53" s="77"/>
      <c r="C53" s="44"/>
      <c r="D53" s="44"/>
      <c r="E53" s="44"/>
      <c r="F53" s="44"/>
      <c r="G53" s="44"/>
      <c r="H53" s="44"/>
      <c r="I53" s="44"/>
      <c r="J53" s="44"/>
      <c r="K53" s="44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</row>
    <row r="54" spans="1:22" s="1" customFormat="1" ht="15.75" x14ac:dyDescent="0.25">
      <c r="A54" s="77"/>
      <c r="C54" s="44"/>
      <c r="D54" s="44"/>
      <c r="E54" s="44"/>
      <c r="F54" s="44"/>
      <c r="G54" s="44"/>
      <c r="H54" s="44"/>
      <c r="I54" s="44"/>
      <c r="J54" s="44"/>
      <c r="K54" s="44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</row>
    <row r="55" spans="1:22" s="1" customFormat="1" ht="15.75" x14ac:dyDescent="0.25">
      <c r="A55" s="50"/>
      <c r="B55" s="42"/>
      <c r="C55" s="43"/>
      <c r="D55" s="43"/>
      <c r="E55" s="43"/>
      <c r="F55" s="43"/>
      <c r="G55" s="43"/>
      <c r="H55" s="43"/>
      <c r="I55" s="43"/>
      <c r="J55" s="43"/>
      <c r="K55" s="44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</row>
    <row r="56" spans="1:22" x14ac:dyDescent="0.25">
      <c r="A56" s="50"/>
    </row>
    <row r="57" spans="1:22" x14ac:dyDescent="0.25">
      <c r="A57" s="50"/>
    </row>
    <row r="58" spans="1:22" x14ac:dyDescent="0.25">
      <c r="A58" s="50"/>
    </row>
    <row r="59" spans="1:22" x14ac:dyDescent="0.25">
      <c r="A59" s="50"/>
    </row>
    <row r="60" spans="1:22" x14ac:dyDescent="0.25">
      <c r="A60" s="50"/>
    </row>
    <row r="61" spans="1:22" x14ac:dyDescent="0.25">
      <c r="A61" s="50"/>
    </row>
    <row r="62" spans="1:22" x14ac:dyDescent="0.25">
      <c r="A62" s="50"/>
    </row>
  </sheetData>
  <mergeCells count="5">
    <mergeCell ref="C3:D3"/>
    <mergeCell ref="E3:F3"/>
    <mergeCell ref="G3:H3"/>
    <mergeCell ref="I3:J3"/>
    <mergeCell ref="C1:H1"/>
  </mergeCells>
  <pageMargins left="0.59055118110236227" right="0.59055118110236227" top="0.78740157480314965" bottom="0.59055118110236227" header="0.51181102362204722" footer="0.51181102362204722"/>
  <pageSetup paperSize="9" orientation="landscape" r:id="rId1"/>
  <headerFooter alignWithMargins="0">
    <oddHeader>&amp;COppgave 12.20</oddHeader>
    <oddFooter>&amp;CSide &amp;P av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5"/>
  <sheetViews>
    <sheetView showGridLines="0" showZeros="0" topLeftCell="A33" workbookViewId="0">
      <selection activeCell="L47" sqref="L47"/>
    </sheetView>
  </sheetViews>
  <sheetFormatPr baseColWidth="10" defaultRowHeight="15.75" x14ac:dyDescent="0.25"/>
  <cols>
    <col min="1" max="1" width="6.85546875" style="1" customWidth="1"/>
    <col min="2" max="2" width="19.85546875" style="1" customWidth="1"/>
    <col min="3" max="11" width="11.42578125" style="44"/>
    <col min="12" max="16384" width="11.42578125" style="1"/>
  </cols>
  <sheetData>
    <row r="1" spans="1:10" x14ac:dyDescent="0.25">
      <c r="A1" s="24" t="s">
        <v>103</v>
      </c>
    </row>
    <row r="3" spans="1:10" x14ac:dyDescent="0.25">
      <c r="A3" s="1" t="s">
        <v>13</v>
      </c>
    </row>
    <row r="4" spans="1:10" x14ac:dyDescent="0.25">
      <c r="A4" s="1">
        <v>1</v>
      </c>
    </row>
    <row r="5" spans="1:10" x14ac:dyDescent="0.25">
      <c r="A5" s="1">
        <v>2</v>
      </c>
      <c r="B5" s="103"/>
      <c r="C5" s="105"/>
      <c r="D5" s="105"/>
      <c r="E5" s="105"/>
      <c r="F5" s="105"/>
      <c r="G5" s="105"/>
      <c r="H5" s="105"/>
    </row>
    <row r="10" spans="1:10" x14ac:dyDescent="0.25">
      <c r="A10" s="1" t="s">
        <v>8</v>
      </c>
    </row>
    <row r="11" spans="1:10" x14ac:dyDescent="0.25">
      <c r="A11" s="2" t="s">
        <v>66</v>
      </c>
      <c r="B11" s="3" t="s">
        <v>74</v>
      </c>
      <c r="C11" s="154" t="s">
        <v>0</v>
      </c>
      <c r="D11" s="154"/>
      <c r="E11" s="154" t="s">
        <v>1</v>
      </c>
      <c r="F11" s="154"/>
      <c r="G11" s="154" t="s">
        <v>2</v>
      </c>
      <c r="H11" s="154"/>
      <c r="I11" s="154" t="s">
        <v>3</v>
      </c>
      <c r="J11" s="154"/>
    </row>
    <row r="12" spans="1:10" x14ac:dyDescent="0.25">
      <c r="A12" s="74" t="s">
        <v>67</v>
      </c>
      <c r="B12" s="4"/>
      <c r="C12" s="46" t="s">
        <v>5</v>
      </c>
      <c r="D12" s="47" t="s">
        <v>6</v>
      </c>
      <c r="E12" s="47" t="s">
        <v>5</v>
      </c>
      <c r="F12" s="47" t="s">
        <v>6</v>
      </c>
      <c r="G12" s="47" t="s">
        <v>5</v>
      </c>
      <c r="H12" s="47" t="s">
        <v>6</v>
      </c>
      <c r="I12" s="47" t="s">
        <v>5</v>
      </c>
      <c r="J12" s="48" t="s">
        <v>6</v>
      </c>
    </row>
    <row r="13" spans="1:10" x14ac:dyDescent="0.25">
      <c r="A13" s="8">
        <v>1800</v>
      </c>
      <c r="B13" s="9" t="s">
        <v>7</v>
      </c>
      <c r="C13" s="25">
        <v>100000</v>
      </c>
      <c r="D13" s="26"/>
      <c r="E13" s="27"/>
      <c r="F13" s="28"/>
      <c r="G13" s="29"/>
      <c r="H13" s="30"/>
      <c r="I13" s="29"/>
      <c r="J13" s="30"/>
    </row>
    <row r="14" spans="1:10" x14ac:dyDescent="0.25">
      <c r="A14" s="17">
        <v>8170</v>
      </c>
      <c r="B14" s="18" t="s">
        <v>19</v>
      </c>
      <c r="C14" s="22"/>
      <c r="D14" s="19"/>
      <c r="E14" s="20"/>
      <c r="F14" s="21"/>
      <c r="G14" s="22"/>
      <c r="H14" s="23"/>
      <c r="I14" s="22"/>
      <c r="J14" s="23"/>
    </row>
    <row r="18" spans="1:12" x14ac:dyDescent="0.25">
      <c r="A18" s="24" t="s">
        <v>104</v>
      </c>
    </row>
    <row r="20" spans="1:12" x14ac:dyDescent="0.25">
      <c r="A20" s="73">
        <v>1</v>
      </c>
      <c r="B20" s="1" t="s">
        <v>64</v>
      </c>
    </row>
    <row r="21" spans="1:12" x14ac:dyDescent="0.25">
      <c r="B21" s="1" t="s">
        <v>41</v>
      </c>
    </row>
    <row r="23" spans="1:12" x14ac:dyDescent="0.25">
      <c r="B23" s="1" t="s">
        <v>43</v>
      </c>
    </row>
    <row r="24" spans="1:12" ht="16.5" thickBot="1" x14ac:dyDescent="0.3">
      <c r="B24" s="1" t="s">
        <v>42</v>
      </c>
      <c r="D24" s="146"/>
    </row>
    <row r="25" spans="1:12" s="40" customFormat="1" ht="21" thickBot="1" x14ac:dyDescent="0.35">
      <c r="A25" s="1"/>
      <c r="B25" s="1" t="s">
        <v>44</v>
      </c>
      <c r="C25" s="44"/>
      <c r="D25" s="147">
        <f>SUM(D23:D24)</f>
        <v>0</v>
      </c>
      <c r="E25" s="44"/>
      <c r="F25" s="44"/>
      <c r="G25" s="44"/>
      <c r="H25" s="44"/>
      <c r="I25" s="44"/>
      <c r="J25" s="44"/>
      <c r="K25" s="44"/>
      <c r="L25" s="1"/>
    </row>
    <row r="30" spans="1:12" x14ac:dyDescent="0.25">
      <c r="A30" s="2" t="s">
        <v>66</v>
      </c>
      <c r="B30" s="3" t="s">
        <v>74</v>
      </c>
      <c r="C30" s="154" t="s">
        <v>0</v>
      </c>
      <c r="D30" s="154"/>
      <c r="E30" s="154" t="s">
        <v>1</v>
      </c>
      <c r="F30" s="154"/>
      <c r="G30" s="154" t="s">
        <v>2</v>
      </c>
      <c r="H30" s="154"/>
      <c r="I30" s="154" t="s">
        <v>3</v>
      </c>
      <c r="J30" s="154"/>
    </row>
    <row r="31" spans="1:12" x14ac:dyDescent="0.25">
      <c r="A31" s="74" t="s">
        <v>67</v>
      </c>
      <c r="B31" s="4"/>
      <c r="C31" s="46" t="s">
        <v>5</v>
      </c>
      <c r="D31" s="47" t="s">
        <v>6</v>
      </c>
      <c r="E31" s="47" t="s">
        <v>5</v>
      </c>
      <c r="F31" s="47" t="s">
        <v>6</v>
      </c>
      <c r="G31" s="47" t="s">
        <v>5</v>
      </c>
      <c r="H31" s="47" t="s">
        <v>6</v>
      </c>
      <c r="I31" s="47" t="s">
        <v>5</v>
      </c>
      <c r="J31" s="48" t="s">
        <v>6</v>
      </c>
    </row>
    <row r="32" spans="1:12" x14ac:dyDescent="0.25">
      <c r="A32" s="8">
        <v>1800</v>
      </c>
      <c r="B32" s="9" t="s">
        <v>7</v>
      </c>
      <c r="C32" s="25">
        <v>300000</v>
      </c>
      <c r="D32" s="26"/>
      <c r="E32" s="27"/>
      <c r="F32" s="28"/>
      <c r="G32" s="29"/>
      <c r="H32" s="30"/>
      <c r="I32" s="29"/>
      <c r="J32" s="30"/>
    </row>
    <row r="33" spans="1:11" x14ac:dyDescent="0.25">
      <c r="A33" s="17">
        <v>8170</v>
      </c>
      <c r="B33" s="18" t="s">
        <v>19</v>
      </c>
      <c r="C33" s="22"/>
      <c r="D33" s="19"/>
      <c r="E33" s="20"/>
      <c r="F33" s="21"/>
      <c r="G33" s="22"/>
      <c r="H33" s="23"/>
      <c r="I33" s="22"/>
      <c r="J33" s="23"/>
    </row>
    <row r="34" spans="1:11" x14ac:dyDescent="0.25">
      <c r="A34" s="77"/>
    </row>
    <row r="35" spans="1:11" x14ac:dyDescent="0.25">
      <c r="A35" s="77"/>
    </row>
    <row r="36" spans="1:11" x14ac:dyDescent="0.25">
      <c r="A36" s="77">
        <v>2</v>
      </c>
      <c r="B36" s="1" t="s">
        <v>65</v>
      </c>
    </row>
    <row r="37" spans="1:11" x14ac:dyDescent="0.25">
      <c r="A37" s="77"/>
    </row>
    <row r="38" spans="1:11" x14ac:dyDescent="0.25">
      <c r="A38" s="77"/>
      <c r="B38" s="1" t="s">
        <v>43</v>
      </c>
    </row>
    <row r="39" spans="1:11" ht="16.5" thickBot="1" x14ac:dyDescent="0.3">
      <c r="A39" s="77"/>
      <c r="B39" s="1" t="s">
        <v>42</v>
      </c>
      <c r="D39" s="146"/>
    </row>
    <row r="40" spans="1:11" s="40" customFormat="1" ht="21" thickBot="1" x14ac:dyDescent="0.35">
      <c r="A40" s="77"/>
      <c r="B40" s="1" t="s">
        <v>44</v>
      </c>
      <c r="C40" s="44"/>
      <c r="D40" s="147">
        <f>SUM(D38:D39)</f>
        <v>0</v>
      </c>
      <c r="E40" s="44"/>
      <c r="F40" s="44"/>
      <c r="G40" s="44"/>
      <c r="H40" s="44"/>
      <c r="I40" s="44"/>
      <c r="J40" s="44"/>
      <c r="K40" s="72"/>
    </row>
    <row r="41" spans="1:11" x14ac:dyDescent="0.25">
      <c r="A41" s="77"/>
    </row>
    <row r="42" spans="1:11" x14ac:dyDescent="0.25">
      <c r="A42" s="2" t="s">
        <v>66</v>
      </c>
      <c r="B42" s="3" t="s">
        <v>74</v>
      </c>
      <c r="C42" s="154" t="s">
        <v>0</v>
      </c>
      <c r="D42" s="154"/>
      <c r="E42" s="154" t="s">
        <v>1</v>
      </c>
      <c r="F42" s="154"/>
      <c r="G42" s="154" t="s">
        <v>2</v>
      </c>
      <c r="H42" s="154"/>
      <c r="I42" s="154" t="s">
        <v>3</v>
      </c>
      <c r="J42" s="154"/>
    </row>
    <row r="43" spans="1:11" x14ac:dyDescent="0.25">
      <c r="A43" s="74" t="s">
        <v>67</v>
      </c>
      <c r="B43" s="4"/>
      <c r="C43" s="46" t="s">
        <v>5</v>
      </c>
      <c r="D43" s="47" t="s">
        <v>6</v>
      </c>
      <c r="E43" s="47" t="s">
        <v>5</v>
      </c>
      <c r="F43" s="47" t="s">
        <v>6</v>
      </c>
      <c r="G43" s="47" t="s">
        <v>5</v>
      </c>
      <c r="H43" s="47" t="s">
        <v>6</v>
      </c>
      <c r="I43" s="47" t="s">
        <v>5</v>
      </c>
      <c r="J43" s="48" t="s">
        <v>6</v>
      </c>
    </row>
    <row r="44" spans="1:11" x14ac:dyDescent="0.25">
      <c r="A44" s="8">
        <v>1800</v>
      </c>
      <c r="B44" s="9" t="s">
        <v>7</v>
      </c>
      <c r="C44" s="25">
        <v>300000</v>
      </c>
      <c r="D44" s="26"/>
      <c r="E44" s="27"/>
      <c r="F44" s="28"/>
      <c r="G44" s="29"/>
      <c r="H44" s="30"/>
      <c r="I44" s="29"/>
      <c r="J44" s="30"/>
    </row>
    <row r="45" spans="1:11" x14ac:dyDescent="0.25">
      <c r="A45" s="17">
        <v>8170</v>
      </c>
      <c r="B45" s="18" t="s">
        <v>19</v>
      </c>
      <c r="C45" s="22"/>
      <c r="D45" s="19"/>
      <c r="E45" s="20"/>
      <c r="F45" s="21"/>
      <c r="G45" s="22"/>
      <c r="H45" s="23"/>
      <c r="I45" s="22"/>
      <c r="J45" s="23"/>
    </row>
  </sheetData>
  <mergeCells count="12">
    <mergeCell ref="C42:D42"/>
    <mergeCell ref="E42:F42"/>
    <mergeCell ref="G42:H42"/>
    <mergeCell ref="I42:J42"/>
    <mergeCell ref="C11:D11"/>
    <mergeCell ref="E11:F11"/>
    <mergeCell ref="G11:H11"/>
    <mergeCell ref="I11:J11"/>
    <mergeCell ref="C30:D30"/>
    <mergeCell ref="E30:F30"/>
    <mergeCell ref="G30:H30"/>
    <mergeCell ref="I30:J30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&amp;COppgave 12.21 og 12.22</oddHeader>
    <oddFooter>&amp;CSide &amp;P av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FC7B4-C493-45B5-83F9-D33AC72456B3}">
  <dimension ref="A1:M93"/>
  <sheetViews>
    <sheetView showGridLines="0" showZeros="0" tabSelected="1" topLeftCell="A12" workbookViewId="0">
      <selection activeCell="L20" sqref="L20"/>
    </sheetView>
  </sheetViews>
  <sheetFormatPr baseColWidth="10" defaultRowHeight="15" x14ac:dyDescent="0.25"/>
  <cols>
    <col min="1" max="1" width="5.5703125" style="50" bestFit="1" customWidth="1"/>
    <col min="2" max="2" width="26.140625" style="42" bestFit="1" customWidth="1"/>
    <col min="3" max="4" width="11.42578125" style="43" customWidth="1"/>
    <col min="5" max="10" width="11.42578125" style="43"/>
    <col min="11" max="16384" width="11.42578125" style="42"/>
  </cols>
  <sheetData>
    <row r="1" spans="1:10" x14ac:dyDescent="0.25">
      <c r="A1" s="68" t="s">
        <v>105</v>
      </c>
      <c r="C1" s="43" t="s">
        <v>107</v>
      </c>
    </row>
    <row r="2" spans="1:10" x14ac:dyDescent="0.25">
      <c r="A2" s="50" t="s">
        <v>13</v>
      </c>
    </row>
    <row r="3" spans="1:10" x14ac:dyDescent="0.25">
      <c r="A3" s="51"/>
      <c r="B3" s="52"/>
      <c r="C3" s="156" t="s">
        <v>0</v>
      </c>
      <c r="D3" s="156"/>
      <c r="E3" s="156" t="s">
        <v>45</v>
      </c>
      <c r="F3" s="156"/>
      <c r="G3" s="156" t="s">
        <v>2</v>
      </c>
      <c r="H3" s="156"/>
      <c r="I3" s="156" t="s">
        <v>3</v>
      </c>
      <c r="J3" s="156"/>
    </row>
    <row r="4" spans="1:10" x14ac:dyDescent="0.25">
      <c r="A4" s="53">
        <v>1220</v>
      </c>
      <c r="B4" s="54" t="s">
        <v>11</v>
      </c>
      <c r="C4" s="55">
        <v>335000</v>
      </c>
      <c r="D4" s="56"/>
      <c r="E4" s="55"/>
      <c r="F4" s="56">
        <v>117000</v>
      </c>
      <c r="G4" s="55"/>
      <c r="H4" s="56"/>
      <c r="I4" s="55">
        <v>218000</v>
      </c>
      <c r="J4" s="56"/>
    </row>
    <row r="5" spans="1:10" x14ac:dyDescent="0.25">
      <c r="A5" s="57">
        <v>1229</v>
      </c>
      <c r="B5" s="58" t="s">
        <v>12</v>
      </c>
      <c r="C5" s="59"/>
      <c r="D5" s="60">
        <v>37500</v>
      </c>
      <c r="E5" s="59">
        <v>37500</v>
      </c>
      <c r="F5" s="60"/>
      <c r="G5" s="59"/>
      <c r="H5" s="60"/>
      <c r="I5" s="59"/>
      <c r="J5" s="60"/>
    </row>
    <row r="6" spans="1:10" x14ac:dyDescent="0.25">
      <c r="A6" s="57">
        <v>1240</v>
      </c>
      <c r="B6" s="58" t="s">
        <v>10</v>
      </c>
      <c r="C6" s="59">
        <v>36000</v>
      </c>
      <c r="D6" s="60"/>
      <c r="E6" s="59"/>
      <c r="F6" s="60">
        <v>10000</v>
      </c>
      <c r="G6" s="59"/>
      <c r="H6" s="60"/>
      <c r="I6" s="59">
        <f>C6+E6-F6</f>
        <v>26000</v>
      </c>
      <c r="J6" s="60"/>
    </row>
    <row r="7" spans="1:10" x14ac:dyDescent="0.25">
      <c r="A7" s="57">
        <v>1400</v>
      </c>
      <c r="B7" s="58" t="s">
        <v>14</v>
      </c>
      <c r="C7" s="59">
        <v>676000</v>
      </c>
      <c r="D7" s="60"/>
      <c r="E7" s="59">
        <v>9000</v>
      </c>
      <c r="F7" s="60"/>
      <c r="G7" s="59"/>
      <c r="H7" s="60"/>
      <c r="I7" s="59">
        <f t="shared" ref="I7:I11" si="0">C7+E7-F7</f>
        <v>685000</v>
      </c>
      <c r="J7" s="60"/>
    </row>
    <row r="8" spans="1:10" x14ac:dyDescent="0.25">
      <c r="A8" s="57">
        <v>1500</v>
      </c>
      <c r="B8" s="58" t="s">
        <v>16</v>
      </c>
      <c r="C8" s="59">
        <v>514500</v>
      </c>
      <c r="D8" s="60"/>
      <c r="E8" s="59"/>
      <c r="F8" s="60"/>
      <c r="G8" s="59"/>
      <c r="H8" s="60"/>
      <c r="I8" s="59">
        <f t="shared" si="0"/>
        <v>514500</v>
      </c>
      <c r="J8" s="60"/>
    </row>
    <row r="9" spans="1:10" x14ac:dyDescent="0.25">
      <c r="A9" s="57">
        <v>1501</v>
      </c>
      <c r="B9" s="58" t="s">
        <v>39</v>
      </c>
      <c r="C9" s="59"/>
      <c r="D9" s="60">
        <v>10000</v>
      </c>
      <c r="E9" s="59">
        <v>6000</v>
      </c>
      <c r="F9" s="60"/>
      <c r="G9" s="59"/>
      <c r="H9" s="60"/>
      <c r="I9" s="59"/>
      <c r="J9" s="60">
        <v>4000</v>
      </c>
    </row>
    <row r="10" spans="1:10" x14ac:dyDescent="0.25">
      <c r="A10" s="57">
        <v>1900</v>
      </c>
      <c r="B10" s="58" t="s">
        <v>46</v>
      </c>
      <c r="C10" s="59">
        <v>500</v>
      </c>
      <c r="D10" s="60"/>
      <c r="E10" s="59"/>
      <c r="F10" s="60"/>
      <c r="G10" s="59"/>
      <c r="H10" s="60"/>
      <c r="I10" s="59">
        <f t="shared" si="0"/>
        <v>500</v>
      </c>
      <c r="J10" s="60"/>
    </row>
    <row r="11" spans="1:10" x14ac:dyDescent="0.25">
      <c r="A11" s="57">
        <v>1920</v>
      </c>
      <c r="B11" s="58" t="s">
        <v>37</v>
      </c>
      <c r="C11" s="59">
        <v>1085000</v>
      </c>
      <c r="D11" s="60"/>
      <c r="E11" s="59"/>
      <c r="F11" s="60"/>
      <c r="G11" s="59"/>
      <c r="H11" s="60"/>
      <c r="I11" s="59">
        <f t="shared" si="0"/>
        <v>1085000</v>
      </c>
      <c r="J11" s="60"/>
    </row>
    <row r="12" spans="1:10" x14ac:dyDescent="0.25">
      <c r="A12" s="57">
        <v>2000</v>
      </c>
      <c r="B12" s="58" t="s">
        <v>23</v>
      </c>
      <c r="C12" s="59"/>
      <c r="D12" s="60">
        <v>500000</v>
      </c>
      <c r="E12" s="59"/>
      <c r="F12" s="60"/>
      <c r="G12" s="59"/>
      <c r="H12" s="60"/>
      <c r="I12" s="59"/>
      <c r="J12" s="60">
        <v>500000</v>
      </c>
    </row>
    <row r="13" spans="1:10" x14ac:dyDescent="0.25">
      <c r="A13" s="57">
        <v>2050</v>
      </c>
      <c r="B13" s="58" t="s">
        <v>24</v>
      </c>
      <c r="C13" s="59"/>
      <c r="D13" s="60">
        <v>202300</v>
      </c>
      <c r="E13" s="59"/>
      <c r="F13" s="60">
        <f>E42-F22</f>
        <v>178900</v>
      </c>
      <c r="G13" s="59"/>
      <c r="H13" s="60"/>
      <c r="I13" s="59"/>
      <c r="J13" s="60">
        <f>SUM(D13:F13)</f>
        <v>381200</v>
      </c>
    </row>
    <row r="14" spans="1:10" x14ac:dyDescent="0.25">
      <c r="A14" s="57">
        <v>2120</v>
      </c>
      <c r="B14" s="58" t="s">
        <v>25</v>
      </c>
      <c r="C14" s="59"/>
      <c r="D14" s="60">
        <v>10000</v>
      </c>
      <c r="E14" s="59">
        <v>9000</v>
      </c>
      <c r="F14" s="60"/>
      <c r="G14" s="59"/>
      <c r="H14" s="60"/>
      <c r="I14" s="59"/>
      <c r="J14" s="60">
        <v>1000</v>
      </c>
    </row>
    <row r="15" spans="1:10" x14ac:dyDescent="0.25">
      <c r="A15" s="57">
        <v>2220</v>
      </c>
      <c r="B15" s="58" t="s">
        <v>47</v>
      </c>
      <c r="C15" s="59"/>
      <c r="D15" s="60">
        <v>380000</v>
      </c>
      <c r="E15" s="59"/>
      <c r="F15" s="60"/>
      <c r="G15" s="59"/>
      <c r="H15" s="60"/>
      <c r="I15" s="59"/>
      <c r="J15" s="60">
        <v>380000</v>
      </c>
    </row>
    <row r="16" spans="1:10" x14ac:dyDescent="0.25">
      <c r="A16" s="57">
        <v>2400</v>
      </c>
      <c r="B16" s="58" t="s">
        <v>26</v>
      </c>
      <c r="C16" s="59"/>
      <c r="D16" s="60">
        <v>489600</v>
      </c>
      <c r="E16" s="59"/>
      <c r="F16" s="60">
        <v>3000</v>
      </c>
      <c r="G16" s="59"/>
      <c r="H16" s="60"/>
      <c r="I16" s="59"/>
      <c r="J16" s="60">
        <f>D16+F16</f>
        <v>492600</v>
      </c>
    </row>
    <row r="17" spans="1:12" x14ac:dyDescent="0.25">
      <c r="A17" s="57">
        <v>2500</v>
      </c>
      <c r="B17" s="58" t="s">
        <v>27</v>
      </c>
      <c r="C17" s="59"/>
      <c r="D17" s="60"/>
      <c r="E17" s="59"/>
      <c r="F17" s="60">
        <v>96500</v>
      </c>
      <c r="G17" s="59"/>
      <c r="H17" s="60"/>
      <c r="I17" s="59"/>
      <c r="J17" s="60">
        <v>96500</v>
      </c>
    </row>
    <row r="18" spans="1:12" x14ac:dyDescent="0.25">
      <c r="A18" s="57">
        <v>2600</v>
      </c>
      <c r="B18" s="58" t="s">
        <v>28</v>
      </c>
      <c r="C18" s="59"/>
      <c r="D18" s="60"/>
      <c r="E18" s="59"/>
      <c r="F18" s="60"/>
      <c r="G18" s="59"/>
      <c r="H18" s="60"/>
      <c r="I18" s="59"/>
      <c r="J18" s="60"/>
    </row>
    <row r="19" spans="1:12" x14ac:dyDescent="0.25">
      <c r="A19" s="57">
        <v>2740</v>
      </c>
      <c r="B19" s="58" t="s">
        <v>48</v>
      </c>
      <c r="C19" s="59"/>
      <c r="D19" s="60">
        <v>128400</v>
      </c>
      <c r="E19" s="59">
        <v>600</v>
      </c>
      <c r="F19" s="60"/>
      <c r="G19" s="59"/>
      <c r="H19" s="60"/>
      <c r="I19" s="59"/>
      <c r="J19" s="60">
        <v>127800</v>
      </c>
    </row>
    <row r="20" spans="1:12" x14ac:dyDescent="0.25">
      <c r="A20" s="57">
        <v>2770</v>
      </c>
      <c r="B20" s="58" t="s">
        <v>29</v>
      </c>
      <c r="C20" s="59"/>
      <c r="D20" s="60">
        <v>62900</v>
      </c>
      <c r="E20" s="59"/>
      <c r="F20" s="60"/>
      <c r="G20" s="59"/>
      <c r="H20" s="60"/>
      <c r="I20" s="59"/>
      <c r="J20" s="60">
        <v>62900</v>
      </c>
    </row>
    <row r="21" spans="1:12" x14ac:dyDescent="0.25">
      <c r="A21" s="57">
        <v>2780</v>
      </c>
      <c r="B21" s="58" t="s">
        <v>30</v>
      </c>
      <c r="C21" s="59"/>
      <c r="D21" s="60">
        <v>43000</v>
      </c>
      <c r="E21" s="59"/>
      <c r="F21" s="60"/>
      <c r="G21" s="59"/>
      <c r="H21" s="60"/>
      <c r="I21" s="59"/>
      <c r="J21" s="60">
        <v>43000</v>
      </c>
    </row>
    <row r="22" spans="1:12" x14ac:dyDescent="0.25">
      <c r="A22" s="57">
        <v>2800</v>
      </c>
      <c r="B22" s="58" t="s">
        <v>22</v>
      </c>
      <c r="C22" s="59"/>
      <c r="D22" s="60"/>
      <c r="E22" s="59"/>
      <c r="F22" s="60">
        <v>120000</v>
      </c>
      <c r="G22" s="59"/>
      <c r="H22" s="60"/>
      <c r="I22" s="59"/>
      <c r="J22" s="60">
        <v>120000</v>
      </c>
    </row>
    <row r="23" spans="1:12" x14ac:dyDescent="0.25">
      <c r="A23" s="57">
        <v>2940</v>
      </c>
      <c r="B23" s="58" t="s">
        <v>40</v>
      </c>
      <c r="C23" s="59"/>
      <c r="D23" s="60">
        <v>305000</v>
      </c>
      <c r="E23" s="59"/>
      <c r="F23" s="60"/>
      <c r="G23" s="59"/>
      <c r="H23" s="60"/>
      <c r="I23" s="59"/>
      <c r="J23" s="60">
        <v>305000</v>
      </c>
    </row>
    <row r="24" spans="1:12" x14ac:dyDescent="0.25">
      <c r="A24" s="57">
        <v>2960</v>
      </c>
      <c r="B24" s="58" t="s">
        <v>49</v>
      </c>
      <c r="C24" s="59"/>
      <c r="D24" s="60"/>
      <c r="E24" s="59"/>
      <c r="F24" s="60">
        <v>15000</v>
      </c>
      <c r="G24" s="59"/>
      <c r="H24" s="60"/>
      <c r="I24" s="59"/>
      <c r="J24" s="60">
        <v>15000</v>
      </c>
    </row>
    <row r="25" spans="1:12" x14ac:dyDescent="0.25">
      <c r="A25" s="57">
        <v>3000</v>
      </c>
      <c r="B25" s="58" t="s">
        <v>50</v>
      </c>
      <c r="C25" s="59"/>
      <c r="D25" s="60">
        <v>9777555</v>
      </c>
      <c r="E25" s="59"/>
      <c r="F25" s="60"/>
      <c r="G25" s="59"/>
      <c r="H25" s="60">
        <f>D25</f>
        <v>9777555</v>
      </c>
      <c r="I25" s="59"/>
      <c r="J25" s="60"/>
    </row>
    <row r="26" spans="1:12" x14ac:dyDescent="0.25">
      <c r="A26" s="57">
        <v>3930</v>
      </c>
      <c r="B26" s="58" t="s">
        <v>31</v>
      </c>
      <c r="C26" s="59"/>
      <c r="D26" s="60"/>
      <c r="E26" s="59">
        <v>27000</v>
      </c>
      <c r="F26" s="60">
        <v>37500</v>
      </c>
      <c r="G26" s="59"/>
      <c r="H26" s="60">
        <v>10500</v>
      </c>
      <c r="I26" s="59"/>
      <c r="J26" s="60"/>
    </row>
    <row r="27" spans="1:12" x14ac:dyDescent="0.25">
      <c r="A27" s="57">
        <v>4000</v>
      </c>
      <c r="B27" s="58" t="s">
        <v>15</v>
      </c>
      <c r="C27" s="59">
        <v>5466000</v>
      </c>
      <c r="D27" s="60"/>
      <c r="E27" s="59">
        <v>2400</v>
      </c>
      <c r="F27" s="60">
        <v>9000</v>
      </c>
      <c r="G27" s="59">
        <f>C27+E27-F27</f>
        <v>5459400</v>
      </c>
      <c r="H27" s="60"/>
      <c r="I27" s="59"/>
      <c r="J27" s="60"/>
    </row>
    <row r="28" spans="1:12" x14ac:dyDescent="0.25">
      <c r="A28" s="57">
        <v>5000</v>
      </c>
      <c r="B28" s="58" t="s">
        <v>51</v>
      </c>
      <c r="C28" s="59">
        <v>2680000</v>
      </c>
      <c r="D28" s="60"/>
      <c r="E28" s="59"/>
      <c r="F28" s="60"/>
      <c r="G28" s="59">
        <f t="shared" ref="G28:G40" si="1">C28+E28-F28</f>
        <v>2680000</v>
      </c>
      <c r="H28" s="60"/>
      <c r="I28" s="59"/>
      <c r="J28" s="60"/>
    </row>
    <row r="29" spans="1:12" x14ac:dyDescent="0.25">
      <c r="A29" s="57">
        <v>5050</v>
      </c>
      <c r="B29" s="58" t="s">
        <v>55</v>
      </c>
      <c r="C29" s="59">
        <v>321600</v>
      </c>
      <c r="D29" s="60"/>
      <c r="E29" s="59"/>
      <c r="F29" s="60"/>
      <c r="G29" s="59">
        <f t="shared" si="1"/>
        <v>321600</v>
      </c>
      <c r="H29" s="60"/>
      <c r="I29" s="59"/>
      <c r="J29" s="60"/>
    </row>
    <row r="30" spans="1:12" x14ac:dyDescent="0.25">
      <c r="A30" s="57">
        <v>5110</v>
      </c>
      <c r="B30" s="58" t="s">
        <v>33</v>
      </c>
      <c r="C30" s="59">
        <v>53600</v>
      </c>
      <c r="D30" s="60"/>
      <c r="E30" s="59"/>
      <c r="F30" s="60"/>
      <c r="G30" s="59">
        <f>C30+E30-F30</f>
        <v>53600</v>
      </c>
      <c r="H30" s="60"/>
      <c r="I30" s="59"/>
      <c r="J30" s="60"/>
    </row>
    <row r="31" spans="1:12" x14ac:dyDescent="0.25">
      <c r="A31" s="57">
        <v>5400</v>
      </c>
      <c r="B31" s="58" t="s">
        <v>32</v>
      </c>
      <c r="C31" s="59">
        <v>430780</v>
      </c>
      <c r="D31" s="60"/>
      <c r="E31" s="59"/>
      <c r="F31" s="60"/>
      <c r="G31" s="59">
        <f t="shared" si="1"/>
        <v>430780</v>
      </c>
      <c r="H31" s="60"/>
      <c r="I31" s="59"/>
      <c r="J31" s="60"/>
      <c r="L31" s="43"/>
    </row>
    <row r="32" spans="1:12" x14ac:dyDescent="0.25">
      <c r="A32" s="57">
        <v>6000</v>
      </c>
      <c r="B32" s="58" t="s">
        <v>9</v>
      </c>
      <c r="C32" s="59"/>
      <c r="D32" s="60"/>
      <c r="E32" s="59">
        <v>100000</v>
      </c>
      <c r="F32" s="60"/>
      <c r="G32" s="59">
        <f t="shared" si="1"/>
        <v>100000</v>
      </c>
      <c r="H32" s="60"/>
      <c r="I32" s="59"/>
      <c r="J32" s="60"/>
    </row>
    <row r="33" spans="1:13" x14ac:dyDescent="0.25">
      <c r="A33" s="57">
        <v>6300</v>
      </c>
      <c r="B33" s="58" t="s">
        <v>52</v>
      </c>
      <c r="C33" s="59">
        <v>165000</v>
      </c>
      <c r="D33" s="60"/>
      <c r="E33" s="59">
        <v>15000</v>
      </c>
      <c r="F33" s="60"/>
      <c r="G33" s="59">
        <f t="shared" si="1"/>
        <v>180000</v>
      </c>
      <c r="H33" s="60"/>
      <c r="I33" s="59"/>
      <c r="J33" s="60"/>
    </row>
    <row r="34" spans="1:13" x14ac:dyDescent="0.25">
      <c r="A34" s="57">
        <v>6800</v>
      </c>
      <c r="B34" s="58" t="s">
        <v>53</v>
      </c>
      <c r="C34" s="59">
        <v>52600</v>
      </c>
      <c r="D34" s="60"/>
      <c r="E34" s="59"/>
      <c r="F34" s="60"/>
      <c r="G34" s="59">
        <f t="shared" si="1"/>
        <v>52600</v>
      </c>
      <c r="H34" s="60"/>
      <c r="I34" s="59"/>
      <c r="J34" s="60"/>
      <c r="M34" s="43"/>
    </row>
    <row r="35" spans="1:13" x14ac:dyDescent="0.25">
      <c r="A35" s="57">
        <v>7000</v>
      </c>
      <c r="B35" s="58" t="s">
        <v>38</v>
      </c>
      <c r="C35" s="59">
        <v>34525</v>
      </c>
      <c r="D35" s="60"/>
      <c r="E35" s="59"/>
      <c r="F35" s="60"/>
      <c r="G35" s="59">
        <f>C35+E35-F35</f>
        <v>34525</v>
      </c>
      <c r="H35" s="60"/>
      <c r="I35" s="59"/>
      <c r="J35" s="60"/>
    </row>
    <row r="36" spans="1:13" x14ac:dyDescent="0.25">
      <c r="A36" s="57">
        <v>7780</v>
      </c>
      <c r="B36" s="58" t="s">
        <v>34</v>
      </c>
      <c r="C36" s="59">
        <v>64350</v>
      </c>
      <c r="D36" s="60"/>
      <c r="E36" s="59"/>
      <c r="F36" s="60"/>
      <c r="G36" s="59">
        <f t="shared" si="1"/>
        <v>64350</v>
      </c>
      <c r="H36" s="60"/>
      <c r="I36" s="59"/>
      <c r="J36" s="60"/>
    </row>
    <row r="37" spans="1:13" x14ac:dyDescent="0.25">
      <c r="A37" s="57">
        <v>7830</v>
      </c>
      <c r="B37" s="58" t="s">
        <v>18</v>
      </c>
      <c r="C37" s="59">
        <v>21800</v>
      </c>
      <c r="D37" s="60"/>
      <c r="E37" s="59"/>
      <c r="F37" s="60">
        <v>6000</v>
      </c>
      <c r="G37" s="59">
        <f t="shared" si="1"/>
        <v>15800</v>
      </c>
      <c r="H37" s="60"/>
      <c r="I37" s="59"/>
      <c r="J37" s="60"/>
    </row>
    <row r="38" spans="1:13" x14ac:dyDescent="0.25">
      <c r="A38" s="57">
        <v>8000</v>
      </c>
      <c r="B38" s="58" t="s">
        <v>35</v>
      </c>
      <c r="C38" s="59"/>
      <c r="D38" s="60">
        <v>7000</v>
      </c>
      <c r="E38" s="59"/>
      <c r="F38" s="60"/>
      <c r="G38" s="59">
        <f>C38+E38-F38</f>
        <v>0</v>
      </c>
      <c r="H38" s="60">
        <v>7000</v>
      </c>
      <c r="I38" s="59"/>
      <c r="J38" s="60"/>
    </row>
    <row r="39" spans="1:13" x14ac:dyDescent="0.25">
      <c r="A39" s="57">
        <v>8100</v>
      </c>
      <c r="B39" s="58" t="s">
        <v>20</v>
      </c>
      <c r="C39" s="59">
        <v>16000</v>
      </c>
      <c r="D39" s="60"/>
      <c r="E39" s="59"/>
      <c r="F39" s="60"/>
      <c r="G39" s="59">
        <f t="shared" si="1"/>
        <v>16000</v>
      </c>
      <c r="H39" s="60"/>
      <c r="I39" s="59"/>
      <c r="J39" s="60"/>
    </row>
    <row r="40" spans="1:13" x14ac:dyDescent="0.25">
      <c r="A40" s="57">
        <v>8300</v>
      </c>
      <c r="B40" s="58" t="s">
        <v>27</v>
      </c>
      <c r="C40" s="59"/>
      <c r="D40" s="60"/>
      <c r="E40" s="59">
        <v>96500</v>
      </c>
      <c r="F40" s="60"/>
      <c r="G40" s="59">
        <f t="shared" si="1"/>
        <v>96500</v>
      </c>
      <c r="H40" s="60"/>
      <c r="I40" s="59"/>
      <c r="J40" s="60"/>
    </row>
    <row r="41" spans="1:13" x14ac:dyDescent="0.25">
      <c r="A41" s="57">
        <v>8320</v>
      </c>
      <c r="B41" s="58" t="s">
        <v>54</v>
      </c>
      <c r="C41" s="59"/>
      <c r="D41" s="60"/>
      <c r="E41" s="59"/>
      <c r="F41" s="60">
        <v>9000</v>
      </c>
      <c r="G41" s="59"/>
      <c r="H41" s="60">
        <v>9000</v>
      </c>
      <c r="I41" s="59"/>
      <c r="J41" s="60"/>
    </row>
    <row r="42" spans="1:13" x14ac:dyDescent="0.25">
      <c r="A42" s="61">
        <v>8800</v>
      </c>
      <c r="B42" s="62" t="s">
        <v>21</v>
      </c>
      <c r="C42" s="63"/>
      <c r="D42" s="64"/>
      <c r="E42" s="63">
        <f>-SUM(G27:G40)+H25+H26+H38+H41</f>
        <v>298900</v>
      </c>
      <c r="F42" s="64"/>
      <c r="G42" s="63">
        <f>E42</f>
        <v>298900</v>
      </c>
      <c r="H42" s="64"/>
      <c r="I42" s="63"/>
      <c r="J42" s="64"/>
    </row>
    <row r="43" spans="1:13" s="40" customFormat="1" ht="20.25" x14ac:dyDescent="0.3">
      <c r="A43" s="65"/>
      <c r="B43" s="52"/>
      <c r="C43" s="66">
        <f>SUM(C4:C42)</f>
        <v>11953255</v>
      </c>
      <c r="D43" s="67">
        <f>SUM(D4:D42)</f>
        <v>11953255</v>
      </c>
      <c r="E43" s="66">
        <f>SUM(E4:E42)</f>
        <v>601900</v>
      </c>
      <c r="F43" s="67">
        <f>SUM(F4:F42)</f>
        <v>601900</v>
      </c>
      <c r="G43" s="66">
        <f>SUM(G26:G42)</f>
        <v>9804055</v>
      </c>
      <c r="H43" s="67">
        <f>SUM(H17:H42)</f>
        <v>9804055</v>
      </c>
      <c r="I43" s="66">
        <f>SUM(I4:I42)</f>
        <v>2529000</v>
      </c>
      <c r="J43" s="67">
        <f>SUM(J4:J42)</f>
        <v>2529000</v>
      </c>
    </row>
    <row r="45" spans="1:13" x14ac:dyDescent="0.25">
      <c r="A45" s="69" t="s">
        <v>13</v>
      </c>
      <c r="D45" s="42"/>
      <c r="E45" s="42"/>
      <c r="F45" s="42"/>
    </row>
    <row r="46" spans="1:13" x14ac:dyDescent="0.25">
      <c r="A46" s="69"/>
      <c r="B46" s="139"/>
      <c r="C46" s="140"/>
      <c r="D46" s="139"/>
      <c r="E46" s="139"/>
      <c r="F46" s="139"/>
      <c r="G46" s="140"/>
      <c r="H46" s="140"/>
      <c r="I46" s="140"/>
      <c r="J46" s="140"/>
    </row>
    <row r="47" spans="1:13" x14ac:dyDescent="0.25">
      <c r="A47" s="69"/>
      <c r="B47" s="139"/>
      <c r="C47" s="140"/>
      <c r="D47" s="139"/>
      <c r="E47" s="140"/>
      <c r="F47" s="140"/>
      <c r="G47" s="140"/>
      <c r="H47" s="140"/>
      <c r="I47" s="140"/>
      <c r="J47" s="140"/>
    </row>
    <row r="48" spans="1:13" x14ac:dyDescent="0.25">
      <c r="A48" s="69" t="s">
        <v>8</v>
      </c>
      <c r="B48" s="139"/>
      <c r="C48" s="140"/>
      <c r="D48" s="139"/>
      <c r="E48" s="140"/>
      <c r="F48" s="140"/>
      <c r="G48" s="140"/>
      <c r="H48" s="140"/>
      <c r="I48" s="140"/>
      <c r="J48" s="140"/>
    </row>
    <row r="49" spans="1:12" x14ac:dyDescent="0.25">
      <c r="A49" s="69"/>
      <c r="B49" s="139"/>
      <c r="C49" s="140"/>
      <c r="D49" s="139"/>
      <c r="E49" s="140"/>
      <c r="F49" s="140"/>
      <c r="G49" s="140"/>
      <c r="H49" s="140"/>
      <c r="I49" s="140"/>
      <c r="J49" s="140"/>
    </row>
    <row r="50" spans="1:12" x14ac:dyDescent="0.25">
      <c r="A50" s="69"/>
      <c r="B50" s="139"/>
      <c r="C50" s="140"/>
      <c r="D50" s="139"/>
      <c r="E50" s="140"/>
      <c r="F50" s="140"/>
      <c r="G50" s="140"/>
      <c r="H50" s="140"/>
      <c r="I50" s="140"/>
      <c r="J50" s="140"/>
    </row>
    <row r="51" spans="1:12" x14ac:dyDescent="0.25">
      <c r="A51" s="69" t="s">
        <v>36</v>
      </c>
      <c r="B51" s="139"/>
      <c r="C51" s="140"/>
      <c r="D51" s="139"/>
      <c r="E51" s="140"/>
      <c r="F51" s="140"/>
      <c r="G51" s="140"/>
      <c r="H51" s="140"/>
      <c r="I51" s="140"/>
      <c r="J51" s="140"/>
    </row>
    <row r="52" spans="1:12" x14ac:dyDescent="0.25">
      <c r="A52" s="70"/>
      <c r="B52" s="139"/>
      <c r="C52" s="140"/>
      <c r="D52" s="139"/>
      <c r="E52" s="140"/>
      <c r="F52" s="140"/>
      <c r="G52" s="140"/>
      <c r="H52" s="140"/>
      <c r="I52" s="140"/>
      <c r="J52" s="140"/>
    </row>
    <row r="53" spans="1:12" s="41" customFormat="1" ht="18.75" x14ac:dyDescent="0.3">
      <c r="A53" s="71"/>
      <c r="B53" s="139"/>
      <c r="C53" s="140"/>
      <c r="D53" s="148"/>
      <c r="E53" s="140"/>
      <c r="F53" s="140"/>
      <c r="G53" s="140"/>
      <c r="H53" s="140"/>
      <c r="I53" s="140"/>
      <c r="J53" s="140"/>
      <c r="K53" s="42"/>
      <c r="L53" s="42"/>
    </row>
    <row r="54" spans="1:12" x14ac:dyDescent="0.25">
      <c r="A54" s="69"/>
      <c r="B54" s="139"/>
      <c r="C54" s="140"/>
      <c r="D54" s="140"/>
      <c r="E54" s="140"/>
      <c r="F54" s="140"/>
      <c r="G54" s="140"/>
      <c r="H54" s="140"/>
      <c r="I54" s="140"/>
      <c r="J54" s="140"/>
    </row>
    <row r="55" spans="1:12" x14ac:dyDescent="0.25">
      <c r="A55" s="69" t="s">
        <v>56</v>
      </c>
      <c r="B55" s="149"/>
      <c r="C55" s="140"/>
      <c r="D55" s="140"/>
      <c r="E55" s="140"/>
      <c r="F55" s="140"/>
      <c r="G55" s="140"/>
      <c r="H55" s="140"/>
      <c r="I55" s="140"/>
      <c r="J55" s="140"/>
    </row>
    <row r="56" spans="1:12" x14ac:dyDescent="0.25">
      <c r="A56" s="69"/>
      <c r="B56" s="139"/>
      <c r="C56" s="140"/>
      <c r="D56" s="140"/>
      <c r="E56" s="140"/>
      <c r="F56" s="140"/>
      <c r="G56" s="140"/>
      <c r="H56" s="140"/>
      <c r="I56" s="140"/>
      <c r="J56" s="140"/>
    </row>
    <row r="57" spans="1:12" x14ac:dyDescent="0.25">
      <c r="A57" s="69"/>
      <c r="B57" s="139"/>
      <c r="C57" s="140"/>
      <c r="D57" s="140"/>
      <c r="E57" s="140"/>
      <c r="F57" s="140"/>
      <c r="G57" s="140"/>
      <c r="H57" s="140"/>
      <c r="I57" s="140"/>
      <c r="J57" s="140"/>
    </row>
    <row r="58" spans="1:12" x14ac:dyDescent="0.25">
      <c r="A58" s="69"/>
      <c r="B58" s="139"/>
      <c r="C58" s="140"/>
      <c r="D58" s="140"/>
      <c r="E58" s="140"/>
      <c r="F58" s="140"/>
      <c r="G58" s="140"/>
      <c r="H58" s="140"/>
      <c r="I58" s="140"/>
      <c r="J58" s="140"/>
    </row>
    <row r="59" spans="1:12" s="41" customFormat="1" ht="18.75" x14ac:dyDescent="0.3">
      <c r="A59" s="69"/>
      <c r="B59" s="139"/>
      <c r="C59" s="140"/>
      <c r="D59" s="140"/>
      <c r="E59" s="140"/>
      <c r="F59" s="140"/>
      <c r="G59" s="140"/>
      <c r="H59" s="140"/>
      <c r="I59" s="140"/>
      <c r="J59" s="140"/>
      <c r="K59" s="42"/>
      <c r="L59" s="42"/>
    </row>
    <row r="60" spans="1:12" x14ac:dyDescent="0.25">
      <c r="A60" s="69"/>
      <c r="B60" s="139"/>
      <c r="C60" s="140"/>
      <c r="D60" s="140"/>
      <c r="E60" s="140"/>
      <c r="F60" s="140"/>
      <c r="G60" s="140"/>
      <c r="H60" s="140"/>
      <c r="I60" s="140"/>
      <c r="J60" s="140"/>
    </row>
    <row r="61" spans="1:12" x14ac:dyDescent="0.25">
      <c r="A61" s="69" t="s">
        <v>57</v>
      </c>
      <c r="B61" s="149"/>
      <c r="C61" s="140"/>
      <c r="D61" s="140"/>
      <c r="E61" s="140"/>
      <c r="F61" s="140"/>
      <c r="G61" s="140"/>
      <c r="H61" s="140"/>
      <c r="I61" s="140"/>
      <c r="J61" s="140"/>
    </row>
    <row r="62" spans="1:12" x14ac:dyDescent="0.25">
      <c r="A62" s="69"/>
      <c r="B62" s="139"/>
      <c r="C62" s="140"/>
      <c r="D62" s="140"/>
      <c r="E62" s="140"/>
      <c r="F62" s="140"/>
      <c r="G62" s="140"/>
      <c r="H62" s="140"/>
      <c r="I62" s="140"/>
      <c r="J62" s="140"/>
    </row>
    <row r="63" spans="1:12" x14ac:dyDescent="0.25">
      <c r="A63" s="69"/>
      <c r="B63" s="139"/>
      <c r="C63" s="140"/>
      <c r="D63" s="140"/>
      <c r="E63" s="140"/>
      <c r="F63" s="140"/>
      <c r="G63" s="140"/>
      <c r="H63" s="140"/>
      <c r="I63" s="140"/>
      <c r="J63" s="140"/>
    </row>
    <row r="64" spans="1:12" x14ac:dyDescent="0.25">
      <c r="A64" s="69"/>
      <c r="B64" s="139"/>
      <c r="C64" s="140"/>
      <c r="D64" s="140"/>
      <c r="E64" s="140"/>
      <c r="F64" s="140"/>
      <c r="G64" s="140"/>
      <c r="H64" s="140"/>
      <c r="I64" s="140"/>
      <c r="J64" s="140"/>
    </row>
    <row r="65" spans="1:13" s="41" customFormat="1" ht="18.75" x14ac:dyDescent="0.3">
      <c r="A65" s="69"/>
      <c r="B65" s="139"/>
      <c r="C65" s="140"/>
      <c r="D65" s="140"/>
      <c r="E65" s="140"/>
      <c r="F65" s="140"/>
      <c r="G65" s="140"/>
      <c r="H65" s="140"/>
      <c r="I65" s="140"/>
      <c r="J65" s="140"/>
      <c r="K65" s="42"/>
      <c r="L65" s="42"/>
    </row>
    <row r="66" spans="1:13" x14ac:dyDescent="0.25">
      <c r="A66" s="69"/>
      <c r="B66" s="139"/>
      <c r="C66" s="140"/>
      <c r="D66" s="140"/>
      <c r="E66" s="140"/>
      <c r="F66" s="140"/>
      <c r="G66" s="140"/>
      <c r="H66" s="140"/>
      <c r="I66" s="140"/>
      <c r="J66" s="140"/>
    </row>
    <row r="67" spans="1:13" x14ac:dyDescent="0.25">
      <c r="A67" s="69"/>
      <c r="B67" s="139"/>
      <c r="C67" s="140"/>
      <c r="D67" s="140"/>
      <c r="E67" s="140"/>
      <c r="F67" s="140"/>
      <c r="G67" s="140"/>
      <c r="H67" s="140"/>
      <c r="I67" s="140"/>
      <c r="J67" s="140"/>
    </row>
    <row r="68" spans="1:13" x14ac:dyDescent="0.25">
      <c r="A68" s="69"/>
      <c r="B68" s="139"/>
      <c r="C68" s="140"/>
      <c r="D68" s="140"/>
      <c r="E68" s="140"/>
      <c r="F68" s="140"/>
      <c r="G68" s="140"/>
      <c r="H68" s="140"/>
      <c r="I68" s="140"/>
      <c r="J68" s="140"/>
    </row>
    <row r="69" spans="1:13" x14ac:dyDescent="0.25">
      <c r="A69" s="69" t="s">
        <v>58</v>
      </c>
      <c r="B69" s="139"/>
      <c r="C69" s="139"/>
      <c r="D69" s="140"/>
      <c r="E69" s="140"/>
      <c r="F69" s="140"/>
      <c r="G69" s="140"/>
      <c r="H69" s="140"/>
      <c r="I69" s="140"/>
      <c r="J69" s="140"/>
    </row>
    <row r="70" spans="1:13" x14ac:dyDescent="0.25">
      <c r="A70" s="69"/>
      <c r="B70" s="139"/>
      <c r="C70" s="140"/>
      <c r="D70" s="140"/>
      <c r="E70" s="140"/>
      <c r="F70" s="140"/>
      <c r="G70" s="140"/>
      <c r="H70" s="140"/>
      <c r="I70" s="140"/>
      <c r="J70" s="140"/>
    </row>
    <row r="71" spans="1:13" s="41" customFormat="1" ht="18.75" x14ac:dyDescent="0.3">
      <c r="A71" s="69"/>
      <c r="B71" s="139"/>
      <c r="C71" s="140"/>
      <c r="D71" s="140"/>
      <c r="E71" s="140"/>
      <c r="F71" s="140"/>
      <c r="G71" s="140"/>
      <c r="H71" s="140"/>
      <c r="I71" s="140"/>
      <c r="J71" s="140"/>
      <c r="K71" s="42"/>
      <c r="L71" s="42"/>
      <c r="M71" s="42"/>
    </row>
    <row r="72" spans="1:13" x14ac:dyDescent="0.25">
      <c r="A72" s="69"/>
      <c r="B72" s="139"/>
      <c r="C72" s="140"/>
      <c r="D72" s="140"/>
      <c r="E72" s="140"/>
      <c r="F72" s="140"/>
      <c r="G72" s="140"/>
      <c r="H72" s="140"/>
      <c r="I72" s="140"/>
      <c r="J72" s="140"/>
    </row>
    <row r="73" spans="1:13" x14ac:dyDescent="0.25">
      <c r="A73" s="69"/>
      <c r="B73" s="139"/>
      <c r="C73" s="140"/>
      <c r="D73" s="140"/>
      <c r="E73" s="140"/>
      <c r="F73" s="140"/>
      <c r="G73" s="140"/>
      <c r="H73" s="140"/>
      <c r="I73" s="140"/>
      <c r="J73" s="140"/>
    </row>
    <row r="74" spans="1:13" x14ac:dyDescent="0.25">
      <c r="A74" s="69"/>
      <c r="B74" s="139"/>
      <c r="C74" s="140"/>
      <c r="D74" s="140"/>
      <c r="E74" s="140"/>
      <c r="F74" s="140"/>
      <c r="G74" s="140"/>
      <c r="H74" s="140"/>
      <c r="I74" s="140"/>
      <c r="J74" s="140"/>
    </row>
    <row r="75" spans="1:13" x14ac:dyDescent="0.25">
      <c r="A75" s="69" t="s">
        <v>59</v>
      </c>
      <c r="B75" s="139"/>
      <c r="C75" s="140"/>
      <c r="D75" s="140"/>
      <c r="E75" s="140"/>
      <c r="F75" s="140"/>
      <c r="G75" s="140"/>
      <c r="H75" s="140"/>
      <c r="I75" s="140"/>
      <c r="J75" s="140"/>
    </row>
    <row r="76" spans="1:13" x14ac:dyDescent="0.25">
      <c r="A76" s="70"/>
      <c r="B76" s="139"/>
      <c r="C76" s="140"/>
      <c r="D76" s="140"/>
      <c r="E76" s="140"/>
      <c r="F76" s="140"/>
      <c r="G76" s="140"/>
      <c r="H76" s="140"/>
      <c r="I76" s="140"/>
      <c r="J76" s="140"/>
    </row>
    <row r="77" spans="1:13" s="41" customFormat="1" ht="18.75" x14ac:dyDescent="0.3">
      <c r="A77" s="71"/>
      <c r="B77" s="139"/>
      <c r="C77" s="140"/>
      <c r="D77" s="140"/>
      <c r="E77" s="140"/>
      <c r="F77" s="140"/>
      <c r="G77" s="140"/>
      <c r="H77" s="140"/>
      <c r="I77" s="140"/>
      <c r="J77" s="140"/>
      <c r="K77" s="42"/>
      <c r="L77" s="42"/>
    </row>
    <row r="78" spans="1:13" x14ac:dyDescent="0.25">
      <c r="A78" s="69"/>
      <c r="B78" s="139"/>
      <c r="C78" s="140"/>
      <c r="D78" s="140"/>
      <c r="E78" s="140"/>
      <c r="F78" s="140"/>
      <c r="G78" s="140"/>
      <c r="H78" s="140"/>
      <c r="I78" s="140"/>
      <c r="J78" s="140"/>
    </row>
    <row r="79" spans="1:13" x14ac:dyDescent="0.25">
      <c r="A79" s="69" t="s">
        <v>60</v>
      </c>
      <c r="B79" s="139"/>
      <c r="C79" s="140"/>
      <c r="D79" s="140"/>
      <c r="E79" s="140"/>
      <c r="F79" s="140"/>
      <c r="G79" s="140"/>
      <c r="H79" s="140"/>
      <c r="I79" s="140"/>
      <c r="J79" s="140"/>
    </row>
    <row r="80" spans="1:13" s="43" customFormat="1" x14ac:dyDescent="0.25">
      <c r="A80" s="69"/>
      <c r="B80" s="139"/>
      <c r="C80" s="140"/>
      <c r="D80" s="140"/>
      <c r="E80" s="140"/>
      <c r="F80" s="140"/>
      <c r="G80" s="140"/>
      <c r="H80" s="140"/>
      <c r="I80" s="140"/>
      <c r="J80" s="140"/>
      <c r="K80" s="42"/>
      <c r="L80" s="42"/>
      <c r="M80" s="42"/>
    </row>
    <row r="81" spans="1:13" s="43" customFormat="1" x14ac:dyDescent="0.25">
      <c r="A81" s="69"/>
      <c r="B81" s="139"/>
      <c r="C81" s="140"/>
      <c r="D81" s="140"/>
      <c r="E81" s="140"/>
      <c r="F81" s="140"/>
      <c r="G81" s="140"/>
      <c r="H81" s="140"/>
      <c r="I81" s="140"/>
      <c r="J81" s="140"/>
      <c r="K81" s="42"/>
      <c r="L81" s="42"/>
      <c r="M81" s="42"/>
    </row>
    <row r="82" spans="1:13" s="43" customFormat="1" x14ac:dyDescent="0.25">
      <c r="A82" s="69"/>
      <c r="B82" s="139"/>
      <c r="C82" s="140"/>
      <c r="D82" s="140"/>
      <c r="E82" s="140"/>
      <c r="F82" s="140"/>
      <c r="G82" s="140"/>
      <c r="H82" s="140"/>
      <c r="I82" s="140"/>
      <c r="J82" s="140"/>
      <c r="K82" s="42"/>
      <c r="L82" s="42"/>
      <c r="M82" s="42"/>
    </row>
    <row r="83" spans="1:13" s="43" customFormat="1" x14ac:dyDescent="0.25">
      <c r="A83" s="69" t="s">
        <v>61</v>
      </c>
      <c r="B83" s="139"/>
      <c r="C83" s="140"/>
      <c r="D83" s="140"/>
      <c r="E83" s="140"/>
      <c r="F83" s="140"/>
      <c r="G83" s="140"/>
      <c r="H83" s="140"/>
      <c r="I83" s="140"/>
      <c r="J83" s="140"/>
      <c r="K83" s="42"/>
      <c r="L83" s="42"/>
      <c r="M83" s="42"/>
    </row>
    <row r="84" spans="1:13" s="43" customFormat="1" x14ac:dyDescent="0.25">
      <c r="A84" s="69"/>
      <c r="B84" s="139"/>
      <c r="C84" s="140"/>
      <c r="D84" s="140"/>
      <c r="E84" s="140"/>
      <c r="F84" s="140"/>
      <c r="G84" s="140"/>
      <c r="H84" s="140"/>
      <c r="I84" s="140"/>
      <c r="J84" s="140"/>
      <c r="K84" s="42"/>
      <c r="L84" s="42"/>
      <c r="M84" s="42"/>
    </row>
    <row r="85" spans="1:13" s="43" customFormat="1" x14ac:dyDescent="0.25">
      <c r="A85" s="69"/>
      <c r="B85" s="139"/>
      <c r="C85" s="140"/>
      <c r="D85" s="140"/>
      <c r="E85" s="140"/>
      <c r="F85" s="140"/>
      <c r="G85" s="140"/>
      <c r="H85" s="140"/>
      <c r="I85" s="140"/>
      <c r="J85" s="140"/>
      <c r="K85" s="42"/>
      <c r="L85" s="42"/>
      <c r="M85" s="42"/>
    </row>
    <row r="86" spans="1:13" s="43" customFormat="1" x14ac:dyDescent="0.25">
      <c r="A86" s="69"/>
      <c r="B86" s="139"/>
      <c r="C86" s="140"/>
      <c r="D86" s="140"/>
      <c r="E86" s="140"/>
      <c r="F86" s="140"/>
      <c r="G86" s="140"/>
      <c r="H86" s="140"/>
      <c r="I86" s="140"/>
      <c r="J86" s="140"/>
      <c r="K86" s="42"/>
      <c r="L86" s="42"/>
      <c r="M86" s="42"/>
    </row>
    <row r="87" spans="1:13" s="43" customFormat="1" x14ac:dyDescent="0.25">
      <c r="A87" s="69" t="s">
        <v>62</v>
      </c>
      <c r="B87" s="139"/>
      <c r="C87" s="140"/>
      <c r="D87" s="140"/>
      <c r="E87" s="140"/>
      <c r="F87" s="140"/>
      <c r="G87" s="140"/>
      <c r="H87" s="140"/>
      <c r="I87" s="140"/>
      <c r="J87" s="140"/>
      <c r="K87" s="42"/>
      <c r="L87" s="42"/>
      <c r="M87" s="42"/>
    </row>
    <row r="88" spans="1:13" s="43" customFormat="1" x14ac:dyDescent="0.25">
      <c r="A88" s="69"/>
      <c r="B88" s="139"/>
      <c r="C88" s="140"/>
      <c r="D88" s="140"/>
      <c r="E88" s="140"/>
      <c r="F88" s="140"/>
      <c r="G88" s="140"/>
      <c r="H88" s="140"/>
      <c r="I88" s="140"/>
      <c r="J88" s="140"/>
      <c r="K88" s="42"/>
      <c r="L88" s="42"/>
      <c r="M88" s="42"/>
    </row>
    <row r="89" spans="1:13" s="43" customFormat="1" x14ac:dyDescent="0.25">
      <c r="A89" s="69"/>
      <c r="B89" s="139"/>
      <c r="C89" s="140"/>
      <c r="D89" s="140"/>
      <c r="E89" s="140"/>
      <c r="F89" s="140"/>
      <c r="G89" s="140"/>
      <c r="H89" s="140"/>
      <c r="I89" s="140"/>
      <c r="J89" s="140"/>
      <c r="K89" s="42"/>
      <c r="L89" s="42"/>
      <c r="M89" s="42"/>
    </row>
    <row r="90" spans="1:13" s="43" customFormat="1" x14ac:dyDescent="0.25">
      <c r="A90" s="69"/>
      <c r="B90" s="139"/>
      <c r="C90" s="140"/>
      <c r="D90" s="140"/>
      <c r="E90" s="140"/>
      <c r="F90" s="140"/>
      <c r="G90" s="140"/>
      <c r="H90" s="140"/>
      <c r="I90" s="140"/>
      <c r="J90" s="140"/>
      <c r="K90" s="42"/>
      <c r="L90" s="42"/>
      <c r="M90" s="42"/>
    </row>
    <row r="91" spans="1:13" s="43" customFormat="1" x14ac:dyDescent="0.25">
      <c r="A91" s="69"/>
      <c r="B91" s="139"/>
      <c r="C91" s="140"/>
      <c r="D91" s="140"/>
      <c r="E91" s="140"/>
      <c r="F91" s="140"/>
      <c r="G91" s="140"/>
      <c r="H91" s="140"/>
      <c r="I91" s="140"/>
      <c r="J91" s="140"/>
      <c r="K91" s="42"/>
      <c r="L91" s="42"/>
      <c r="M91" s="42"/>
    </row>
    <row r="92" spans="1:13" s="43" customFormat="1" x14ac:dyDescent="0.25">
      <c r="A92" s="69"/>
      <c r="B92" s="42"/>
      <c r="K92" s="42"/>
      <c r="L92" s="42"/>
      <c r="M92" s="42"/>
    </row>
    <row r="93" spans="1:13" s="43" customFormat="1" x14ac:dyDescent="0.25">
      <c r="A93" s="69"/>
      <c r="B93" s="42"/>
      <c r="K93" s="42"/>
      <c r="L93" s="42"/>
      <c r="M93" s="42"/>
    </row>
  </sheetData>
  <mergeCells count="4">
    <mergeCell ref="C3:D3"/>
    <mergeCell ref="E3:F3"/>
    <mergeCell ref="G3:H3"/>
    <mergeCell ref="I3:J3"/>
  </mergeCells>
  <pageMargins left="0.39370078740157483" right="0.39370078740157483" top="0" bottom="0" header="0.51181102362204722" footer="0.51181102362204722"/>
  <pageSetup paperSize="9" orientation="landscape" horizontalDpi="4294967292" r:id="rId1"/>
  <headerFooter alignWithMargins="0">
    <oddHeader>&amp;COppgave 12.23</oddHeader>
    <oddFooter>&amp;CSide &amp;P av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A2BA3-A377-4BCA-B2AC-CE7B14506F40}">
  <dimension ref="A1:G11"/>
  <sheetViews>
    <sheetView showGridLines="0" workbookViewId="0">
      <selection activeCell="K18" sqref="K18:K19"/>
    </sheetView>
  </sheetViews>
  <sheetFormatPr baseColWidth="10" defaultRowHeight="15.75" x14ac:dyDescent="0.25"/>
  <cols>
    <col min="1" max="16384" width="11.42578125" style="101"/>
  </cols>
  <sheetData>
    <row r="1" spans="1:7" x14ac:dyDescent="0.25">
      <c r="A1" s="102" t="s">
        <v>106</v>
      </c>
    </row>
    <row r="4" spans="1:7" x14ac:dyDescent="0.25">
      <c r="A4" s="150"/>
      <c r="B4" s="150"/>
      <c r="C4" s="150"/>
      <c r="D4" s="150"/>
      <c r="E4" s="150"/>
      <c r="F4" s="150"/>
      <c r="G4" s="150"/>
    </row>
    <row r="5" spans="1:7" x14ac:dyDescent="0.25">
      <c r="A5" s="150"/>
      <c r="B5" s="150"/>
      <c r="C5" s="150"/>
      <c r="D5" s="150"/>
      <c r="E5" s="150"/>
      <c r="F5" s="150"/>
      <c r="G5" s="150"/>
    </row>
    <row r="6" spans="1:7" x14ac:dyDescent="0.25">
      <c r="A6" s="150"/>
      <c r="B6" s="150"/>
      <c r="C6" s="150"/>
      <c r="D6" s="150"/>
      <c r="E6" s="150"/>
      <c r="F6" s="150"/>
      <c r="G6" s="150"/>
    </row>
    <row r="7" spans="1:7" x14ac:dyDescent="0.25">
      <c r="A7" s="150"/>
      <c r="B7" s="150"/>
      <c r="C7" s="150"/>
      <c r="D7" s="150"/>
      <c r="E7" s="150"/>
      <c r="F7" s="150"/>
      <c r="G7" s="150"/>
    </row>
    <row r="8" spans="1:7" x14ac:dyDescent="0.25">
      <c r="A8" s="150"/>
      <c r="B8" s="150"/>
      <c r="C8" s="150"/>
      <c r="D8" s="150"/>
      <c r="E8" s="150"/>
      <c r="F8" s="150"/>
      <c r="G8" s="150"/>
    </row>
    <row r="9" spans="1:7" x14ac:dyDescent="0.25">
      <c r="A9" s="150"/>
      <c r="B9" s="150"/>
      <c r="C9" s="150"/>
      <c r="D9" s="150"/>
      <c r="E9" s="150"/>
      <c r="F9" s="150"/>
      <c r="G9" s="150"/>
    </row>
    <row r="10" spans="1:7" x14ac:dyDescent="0.25">
      <c r="A10" s="150"/>
      <c r="B10" s="150"/>
      <c r="C10" s="150"/>
      <c r="D10" s="150"/>
      <c r="E10" s="150"/>
      <c r="F10" s="150"/>
      <c r="G10" s="150"/>
    </row>
    <row r="11" spans="1:7" x14ac:dyDescent="0.25">
      <c r="A11" s="150"/>
      <c r="B11" s="150"/>
      <c r="C11" s="150"/>
      <c r="D11" s="150"/>
      <c r="E11" s="150"/>
      <c r="F11" s="150"/>
      <c r="G11" s="150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&amp;COppgave 12.24</oddHeader>
    <oddFooter>&amp;CSide &amp;P av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6</vt:i4>
      </vt:variant>
      <vt:variant>
        <vt:lpstr>Navngitte områder</vt:lpstr>
      </vt:variant>
      <vt:variant>
        <vt:i4>1</vt:i4>
      </vt:variant>
    </vt:vector>
  </HeadingPairs>
  <TitlesOfParts>
    <vt:vector size="7" baseType="lpstr">
      <vt:lpstr>Oppgave 12.18</vt:lpstr>
      <vt:lpstr>Oppgave 12.19</vt:lpstr>
      <vt:lpstr>Oppgave 12.20 - 2025</vt:lpstr>
      <vt:lpstr>Oppgave 12.21 og 12.22</vt:lpstr>
      <vt:lpstr>Oppgave 12.23 - 2025</vt:lpstr>
      <vt:lpstr>Oppgave 12.24</vt:lpstr>
      <vt:lpstr>'Oppgave 12.20 - 2025'!Utskriftsområde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Øystein Hansen</dc:creator>
  <cp:lastModifiedBy>Øystein Hansen</cp:lastModifiedBy>
  <cp:lastPrinted>2020-04-05T12:22:14Z</cp:lastPrinted>
  <dcterms:created xsi:type="dcterms:W3CDTF">1997-01-16T18:32:43Z</dcterms:created>
  <dcterms:modified xsi:type="dcterms:W3CDTF">2024-08-14T13:05:07Z</dcterms:modified>
</cp:coreProperties>
</file>