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0FC0C826-D01D-44C1-82B9-AEBF215F6002}" xr6:coauthVersionLast="47" xr6:coauthVersionMax="47" xr10:uidLastSave="{00000000-0000-0000-0000-000000000000}"/>
  <bookViews>
    <workbookView xWindow="4500" yWindow="2655" windowWidth="23400" windowHeight="12630" xr2:uid="{00000000-000D-0000-FFFF-FFFF00000000}"/>
  </bookViews>
  <sheets>
    <sheet name="3.42-3.46" sheetId="14" r:id="rId1"/>
    <sheet name="Oppgave 3.47" sheetId="15" r:id="rId2"/>
    <sheet name="Oppgave 3.48" sheetId="1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6" l="1"/>
  <c r="C43" i="16"/>
  <c r="H43" i="16" l="1"/>
  <c r="I43" i="16" l="1"/>
  <c r="G43" i="16" l="1"/>
  <c r="E43" i="16"/>
  <c r="J43" i="16" l="1"/>
  <c r="I45" i="16" s="1"/>
  <c r="F43" i="16"/>
  <c r="E109" i="14" l="1"/>
  <c r="D109" i="14"/>
  <c r="E100" i="14"/>
  <c r="D100" i="14"/>
  <c r="H41" i="14"/>
  <c r="G41" i="14"/>
  <c r="F41" i="14"/>
  <c r="G10" i="14"/>
  <c r="D7" i="14"/>
  <c r="F109" i="14" l="1"/>
  <c r="F101" i="14"/>
  <c r="E79" i="14"/>
  <c r="E84" i="14"/>
  <c r="G84" i="14"/>
  <c r="F84" i="14"/>
  <c r="F10" i="14"/>
</calcChain>
</file>

<file path=xl/sharedStrings.xml><?xml version="1.0" encoding="utf-8"?>
<sst xmlns="http://schemas.openxmlformats.org/spreadsheetml/2006/main" count="206" uniqueCount="120">
  <si>
    <t>Kundefordringer</t>
  </si>
  <si>
    <t>Salg av bil</t>
  </si>
  <si>
    <t>20x1</t>
  </si>
  <si>
    <t>20x2</t>
  </si>
  <si>
    <t>Renter</t>
  </si>
  <si>
    <t>a)</t>
  </si>
  <si>
    <t>b)</t>
  </si>
  <si>
    <t>c)</t>
  </si>
  <si>
    <t>20x4</t>
  </si>
  <si>
    <t>20x5</t>
  </si>
  <si>
    <t>31.12.</t>
  </si>
  <si>
    <t>Anskaffelsesverdi</t>
  </si>
  <si>
    <t>Sum</t>
  </si>
  <si>
    <t>d)</t>
  </si>
  <si>
    <t>Virkelig verdi</t>
  </si>
  <si>
    <t>Resultatregnskap for</t>
  </si>
  <si>
    <t>Nr.</t>
  </si>
  <si>
    <t>Konto</t>
  </si>
  <si>
    <t>Saldobalanse</t>
  </si>
  <si>
    <t>Posteringer</t>
  </si>
  <si>
    <t>Resultat</t>
  </si>
  <si>
    <t>Balanse</t>
  </si>
  <si>
    <t>Salgsinntekter</t>
  </si>
  <si>
    <t>Ferdige varer</t>
  </si>
  <si>
    <t>Avsetning tap på fordringer</t>
  </si>
  <si>
    <t>Tap på fordringer</t>
  </si>
  <si>
    <t>verdi</t>
  </si>
  <si>
    <t>Laveste</t>
  </si>
  <si>
    <t>Verdiøkning aksjer</t>
  </si>
  <si>
    <t>Debet</t>
  </si>
  <si>
    <t>Kredit</t>
  </si>
  <si>
    <t>Oppgave 3.42</t>
  </si>
  <si>
    <t>- i USD</t>
  </si>
  <si>
    <t>- i SEK</t>
  </si>
  <si>
    <t>Bokført</t>
  </si>
  <si>
    <t>Kursverdi</t>
  </si>
  <si>
    <t>Kurs-</t>
  </si>
  <si>
    <t>vinning</t>
  </si>
  <si>
    <t>Kurstap</t>
  </si>
  <si>
    <t>Leverandørgjeld</t>
  </si>
  <si>
    <t>- i Euro</t>
  </si>
  <si>
    <t>Vinning/tap</t>
  </si>
  <si>
    <t>Oppgave 3.43</t>
  </si>
  <si>
    <t>Valutalån</t>
  </si>
  <si>
    <t>Påløpte renter</t>
  </si>
  <si>
    <t>Valutagevinst</t>
  </si>
  <si>
    <t>Rentekostnader</t>
  </si>
  <si>
    <t>Valutatap</t>
  </si>
  <si>
    <t>Oppgave 3.45</t>
  </si>
  <si>
    <t>1920 Bankinnskudd</t>
  </si>
  <si>
    <t>2270 Valutalån</t>
  </si>
  <si>
    <t>8150 Rentekostn.</t>
  </si>
  <si>
    <t>Låneopptak</t>
  </si>
  <si>
    <t>Avdrag</t>
  </si>
  <si>
    <t>Posteringer i løpet av 20x1:</t>
  </si>
  <si>
    <t>Årsoppgjøret tar vi tabellarisk.</t>
  </si>
  <si>
    <t>Oppgave 3.46</t>
  </si>
  <si>
    <t xml:space="preserve">Pengeposter i utenlandsk valuta skal vurderes etter kursen ved regnskapsårets slutt, </t>
  </si>
  <si>
    <t>jf. rskl. § 5-9.</t>
  </si>
  <si>
    <t>- i DKK</t>
  </si>
  <si>
    <t>- i EUR</t>
  </si>
  <si>
    <t>Vare-</t>
  </si>
  <si>
    <t>parti A</t>
  </si>
  <si>
    <t>parti B</t>
  </si>
  <si>
    <t>Balanseverdi</t>
  </si>
  <si>
    <t>Jf. rskl. § 5-2 og NRS nr. 1</t>
  </si>
  <si>
    <t>Equinor</t>
  </si>
  <si>
    <t>Frontline</t>
  </si>
  <si>
    <t>Kost-</t>
  </si>
  <si>
    <t>pris</t>
  </si>
  <si>
    <t>Garantiavsetning</t>
  </si>
  <si>
    <t>Garantikostnader</t>
  </si>
  <si>
    <t>Oppgave 3.47</t>
  </si>
  <si>
    <t>Avskrivninger</t>
  </si>
  <si>
    <t>Oppgave 3.44</t>
  </si>
  <si>
    <t>Utsatt skatt</t>
  </si>
  <si>
    <t>Annen egenkapital</t>
  </si>
  <si>
    <t>1.1.</t>
  </si>
  <si>
    <t>Inngående balanse</t>
  </si>
  <si>
    <t>Endring prinsipp</t>
  </si>
  <si>
    <t>Verdiøkning debiteres konto 1440 Ferdige varer. Dermed er inngangsverdien</t>
  </si>
  <si>
    <t>endret i henhold til nytt prinsipp.</t>
  </si>
  <si>
    <t>Balanse per 31.12.</t>
  </si>
  <si>
    <t>Ferdigvarer</t>
  </si>
  <si>
    <t>Beholdningsøkning ferdigvarer</t>
  </si>
  <si>
    <t>I årsregnskapet for 20x2vil begge balanseverdiene oppføres til full tilvirkningkost.</t>
  </si>
  <si>
    <t>Beholdningsøkningen (som vil gå til fradrag i driftskostnadene) vil også bli vurdert</t>
  </si>
  <si>
    <t>etter det nye prinsippet.</t>
  </si>
  <si>
    <t>Lite foretak</t>
  </si>
  <si>
    <t>Beregninger</t>
  </si>
  <si>
    <t>Driftsbygning</t>
  </si>
  <si>
    <t>Maskiner, biler og inventar</t>
  </si>
  <si>
    <t>Aksjer i SEA KING AS</t>
  </si>
  <si>
    <t>Beholdning materialer</t>
  </si>
  <si>
    <t xml:space="preserve">Kortsiktige aksjer </t>
  </si>
  <si>
    <t>Bankinnskudd</t>
  </si>
  <si>
    <t>Bankinnskudd  forskuddstrekk</t>
  </si>
  <si>
    <t>Aksjekapital (pål. pr. aksje kr 100,-)</t>
  </si>
  <si>
    <t>Pantelån</t>
  </si>
  <si>
    <t>Betalbar skatt</t>
  </si>
  <si>
    <t>Skattetrekk</t>
  </si>
  <si>
    <t>Oppgjørskonto merverdiavgift</t>
  </si>
  <si>
    <t>Skyldig arbeidsgiveravgift</t>
  </si>
  <si>
    <t>Påløpt arbeidsgiveravgift</t>
  </si>
  <si>
    <t>Påløpte feriepenger</t>
  </si>
  <si>
    <t>Driftsinntekter</t>
  </si>
  <si>
    <t>Gevinst ved salg av bil</t>
  </si>
  <si>
    <t>Kjøp materialer</t>
  </si>
  <si>
    <t>Beholdningsendring ferdigvarer</t>
  </si>
  <si>
    <t>Lønn og sosiale kostnader</t>
  </si>
  <si>
    <t>Andre driftskostnader</t>
  </si>
  <si>
    <t>Renteinntekter</t>
  </si>
  <si>
    <t>Kursgevinst valuta</t>
  </si>
  <si>
    <t>Verdireduksjon aksjer</t>
  </si>
  <si>
    <t>Kurstap valuta</t>
  </si>
  <si>
    <t>Endring i utsatt skatt</t>
  </si>
  <si>
    <t>Årsoverskudd</t>
  </si>
  <si>
    <t>4600 Endring</t>
  </si>
  <si>
    <t>regnskapsprinsipp</t>
  </si>
  <si>
    <t>Virkning endring regnskapsprinsipp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</si>
</sst>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53">
    <xf numFmtId="0" fontId="0" fillId="0" borderId="0" xfId="0"/>
    <xf numFmtId="0" fontId="3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0" xfId="0" applyNumberFormat="1" applyFont="1" applyBorder="1"/>
    <xf numFmtId="3" fontId="1" fillId="2" borderId="10" xfId="0" applyNumberFormat="1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3" xfId="0" applyNumberFormat="1" applyFont="1" applyBorder="1"/>
    <xf numFmtId="3" fontId="1" fillId="2" borderId="13" xfId="0" applyNumberFormat="1" applyFont="1" applyFill="1" applyBorder="1"/>
    <xf numFmtId="0" fontId="1" fillId="0" borderId="10" xfId="0" quotePrefix="1" applyFont="1" applyBorder="1"/>
    <xf numFmtId="3" fontId="1" fillId="0" borderId="2" xfId="0" applyNumberFormat="1" applyFont="1" applyBorder="1"/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2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5" xfId="0" applyNumberFormat="1" applyFont="1" applyBorder="1"/>
    <xf numFmtId="3" fontId="1" fillId="0" borderId="0" xfId="0" applyNumberFormat="1" applyFont="1" applyBorder="1"/>
    <xf numFmtId="3" fontId="4" fillId="0" borderId="10" xfId="0" applyNumberFormat="1" applyFont="1" applyBorder="1"/>
    <xf numFmtId="3" fontId="4" fillId="0" borderId="13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2" borderId="10" xfId="0" applyNumberFormat="1" applyFont="1" applyFill="1" applyBorder="1"/>
    <xf numFmtId="3" fontId="4" fillId="2" borderId="13" xfId="0" applyNumberFormat="1" applyFont="1" applyFill="1" applyBorder="1"/>
    <xf numFmtId="0" fontId="5" fillId="0" borderId="0" xfId="0" applyFont="1"/>
    <xf numFmtId="0" fontId="1" fillId="0" borderId="2" xfId="0" applyFont="1" applyBorder="1"/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3" fontId="1" fillId="2" borderId="17" xfId="0" applyNumberFormat="1" applyFont="1" applyFill="1" applyBorder="1"/>
    <xf numFmtId="0" fontId="1" fillId="0" borderId="13" xfId="0" applyFont="1" applyBorder="1" applyAlignment="1">
      <alignment horizontal="center"/>
    </xf>
    <xf numFmtId="0" fontId="1" fillId="0" borderId="0" xfId="0" applyFont="1" applyBorder="1"/>
    <xf numFmtId="3" fontId="1" fillId="0" borderId="11" xfId="0" applyNumberFormat="1" applyFont="1" applyBorder="1"/>
    <xf numFmtId="3" fontId="1" fillId="0" borderId="25" xfId="0" applyNumberFormat="1" applyFont="1" applyBorder="1"/>
    <xf numFmtId="3" fontId="1" fillId="0" borderId="14" xfId="0" applyNumberFormat="1" applyFont="1" applyBorder="1"/>
    <xf numFmtId="0" fontId="1" fillId="0" borderId="27" xfId="0" applyFont="1" applyBorder="1"/>
    <xf numFmtId="3" fontId="1" fillId="0" borderId="16" xfId="0" applyNumberFormat="1" applyFont="1" applyBorder="1"/>
    <xf numFmtId="0" fontId="1" fillId="0" borderId="0" xfId="0" applyFont="1"/>
    <xf numFmtId="0" fontId="2" fillId="0" borderId="0" xfId="0" applyFont="1"/>
    <xf numFmtId="3" fontId="4" fillId="0" borderId="18" xfId="0" applyNumberFormat="1" applyFont="1" applyBorder="1"/>
    <xf numFmtId="3" fontId="4" fillId="0" borderId="7" xfId="0" applyNumberFormat="1" applyFont="1" applyBorder="1"/>
    <xf numFmtId="0" fontId="4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3" fontId="1" fillId="0" borderId="22" xfId="0" applyNumberFormat="1" applyFont="1" applyBorder="1"/>
    <xf numFmtId="0" fontId="5" fillId="0" borderId="24" xfId="0" applyFont="1" applyBorder="1"/>
    <xf numFmtId="0" fontId="1" fillId="0" borderId="24" xfId="0" quotePrefix="1" applyFont="1" applyBorder="1"/>
    <xf numFmtId="0" fontId="1" fillId="0" borderId="20" xfId="0" applyFont="1" applyBorder="1"/>
    <xf numFmtId="3" fontId="1" fillId="0" borderId="21" xfId="0" applyNumberFormat="1" applyFont="1" applyBorder="1"/>
    <xf numFmtId="3" fontId="1" fillId="0" borderId="9" xfId="0" quotePrefix="1" applyNumberFormat="1" applyFont="1" applyBorder="1" applyAlignment="1">
      <alignment horizontal="center"/>
    </xf>
    <xf numFmtId="3" fontId="1" fillId="0" borderId="19" xfId="0" applyNumberFormat="1" applyFont="1" applyBorder="1"/>
    <xf numFmtId="0" fontId="5" fillId="0" borderId="3" xfId="0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0" fontId="1" fillId="0" borderId="16" xfId="0" applyFont="1" applyBorder="1"/>
    <xf numFmtId="0" fontId="1" fillId="0" borderId="4" xfId="0" applyFont="1" applyBorder="1"/>
    <xf numFmtId="164" fontId="4" fillId="0" borderId="10" xfId="0" applyNumberFormat="1" applyFont="1" applyBorder="1"/>
    <xf numFmtId="0" fontId="4" fillId="0" borderId="23" xfId="0" applyFont="1" applyBorder="1"/>
    <xf numFmtId="3" fontId="4" fillId="0" borderId="12" xfId="0" applyNumberFormat="1" applyFont="1" applyBorder="1"/>
    <xf numFmtId="164" fontId="4" fillId="0" borderId="17" xfId="0" applyNumberFormat="1" applyFont="1" applyBorder="1"/>
    <xf numFmtId="0" fontId="4" fillId="0" borderId="27" xfId="0" applyFont="1" applyBorder="1"/>
    <xf numFmtId="3" fontId="4" fillId="0" borderId="17" xfId="0" applyNumberFormat="1" applyFont="1" applyBorder="1"/>
    <xf numFmtId="3" fontId="4" fillId="2" borderId="17" xfId="0" applyNumberFormat="1" applyFont="1" applyFill="1" applyBorder="1"/>
    <xf numFmtId="164" fontId="4" fillId="0" borderId="13" xfId="0" applyNumberFormat="1" applyFont="1" applyBorder="1"/>
    <xf numFmtId="0" fontId="4" fillId="0" borderId="26" xfId="0" applyFont="1" applyBorder="1"/>
    <xf numFmtId="3" fontId="4" fillId="0" borderId="15" xfId="0" applyNumberFormat="1" applyFont="1" applyBorder="1"/>
    <xf numFmtId="164" fontId="4" fillId="0" borderId="9" xfId="0" applyNumberFormat="1" applyFont="1" applyBorder="1"/>
    <xf numFmtId="0" fontId="4" fillId="0" borderId="2" xfId="0" applyFont="1" applyBorder="1"/>
    <xf numFmtId="3" fontId="4" fillId="0" borderId="9" xfId="0" applyNumberFormat="1" applyFont="1" applyBorder="1"/>
    <xf numFmtId="3" fontId="4" fillId="2" borderId="9" xfId="0" applyNumberFormat="1" applyFont="1" applyFill="1" applyBorder="1"/>
    <xf numFmtId="0" fontId="4" fillId="0" borderId="11" xfId="0" applyFont="1" applyBorder="1"/>
    <xf numFmtId="0" fontId="4" fillId="0" borderId="17" xfId="0" applyFont="1" applyBorder="1" applyAlignment="1">
      <alignment horizontal="center"/>
    </xf>
    <xf numFmtId="0" fontId="4" fillId="0" borderId="16" xfId="0" applyFont="1" applyBorder="1"/>
    <xf numFmtId="0" fontId="4" fillId="0" borderId="14" xfId="0" applyFont="1" applyBorder="1"/>
    <xf numFmtId="164" fontId="1" fillId="0" borderId="0" xfId="0" applyNumberFormat="1" applyFont="1" applyBorder="1"/>
    <xf numFmtId="3" fontId="1" fillId="0" borderId="0" xfId="0" applyNumberFormat="1" applyFont="1" applyFill="1" applyBorder="1"/>
    <xf numFmtId="164" fontId="5" fillId="0" borderId="0" xfId="0" applyNumberFormat="1" applyFont="1" applyBorder="1"/>
    <xf numFmtId="0" fontId="1" fillId="0" borderId="24" xfId="0" applyFont="1" applyBorder="1"/>
    <xf numFmtId="0" fontId="8" fillId="0" borderId="0" xfId="0" applyFont="1"/>
    <xf numFmtId="0" fontId="8" fillId="0" borderId="24" xfId="0" applyFont="1" applyBorder="1"/>
    <xf numFmtId="3" fontId="8" fillId="0" borderId="25" xfId="0" applyNumberFormat="1" applyFont="1" applyBorder="1"/>
    <xf numFmtId="3" fontId="8" fillId="0" borderId="22" xfId="0" applyNumberFormat="1" applyFont="1" applyBorder="1"/>
    <xf numFmtId="3" fontId="8" fillId="0" borderId="0" xfId="0" applyNumberFormat="1" applyFont="1"/>
    <xf numFmtId="3" fontId="1" fillId="0" borderId="4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1" fillId="0" borderId="9" xfId="0" applyNumberFormat="1" applyFont="1" applyBorder="1"/>
    <xf numFmtId="3" fontId="1" fillId="0" borderId="23" xfId="0" applyNumberFormat="1" applyFont="1" applyBorder="1"/>
    <xf numFmtId="3" fontId="1" fillId="0" borderId="26" xfId="0" applyNumberFormat="1" applyFont="1" applyBorder="1"/>
    <xf numFmtId="0" fontId="1" fillId="0" borderId="18" xfId="0" applyFont="1" applyBorder="1"/>
    <xf numFmtId="0" fontId="9" fillId="0" borderId="0" xfId="0" applyFont="1"/>
    <xf numFmtId="3" fontId="1" fillId="3" borderId="10" xfId="0" applyNumberFormat="1" applyFont="1" applyFill="1" applyBorder="1"/>
    <xf numFmtId="3" fontId="1" fillId="3" borderId="17" xfId="0" applyNumberFormat="1" applyFont="1" applyFill="1" applyBorder="1"/>
    <xf numFmtId="3" fontId="1" fillId="3" borderId="13" xfId="0" applyNumberFormat="1" applyFont="1" applyFill="1" applyBorder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3" fontId="11" fillId="0" borderId="0" xfId="0" applyNumberFormat="1" applyFont="1"/>
    <xf numFmtId="0" fontId="10" fillId="0" borderId="10" xfId="0" applyFont="1" applyBorder="1"/>
    <xf numFmtId="3" fontId="10" fillId="0" borderId="10" xfId="0" applyNumberFormat="1" applyFont="1" applyBorder="1"/>
    <xf numFmtId="3" fontId="10" fillId="4" borderId="10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0" fontId="10" fillId="0" borderId="17" xfId="0" applyFont="1" applyBorder="1"/>
    <xf numFmtId="3" fontId="10" fillId="0" borderId="17" xfId="0" applyNumberFormat="1" applyFont="1" applyBorder="1"/>
    <xf numFmtId="3" fontId="10" fillId="4" borderId="17" xfId="0" applyNumberFormat="1" applyFont="1" applyFill="1" applyBorder="1"/>
    <xf numFmtId="0" fontId="10" fillId="0" borderId="13" xfId="0" applyFont="1" applyBorder="1"/>
    <xf numFmtId="3" fontId="10" fillId="0" borderId="13" xfId="0" applyNumberFormat="1" applyFont="1" applyBorder="1"/>
    <xf numFmtId="3" fontId="10" fillId="4" borderId="13" xfId="0" applyNumberFormat="1" applyFont="1" applyFill="1" applyBorder="1"/>
    <xf numFmtId="0" fontId="10" fillId="0" borderId="19" xfId="0" applyFont="1" applyBorder="1"/>
    <xf numFmtId="3" fontId="10" fillId="0" borderId="19" xfId="0" applyNumberFormat="1" applyFont="1" applyBorder="1"/>
    <xf numFmtId="3" fontId="10" fillId="4" borderId="19" xfId="0" applyNumberFormat="1" applyFont="1" applyFill="1" applyBorder="1"/>
    <xf numFmtId="0" fontId="15" fillId="0" borderId="0" xfId="0" applyFont="1"/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quotePrefix="1" applyFont="1" applyBorder="1" applyAlignment="1">
      <alignment horizontal="right"/>
    </xf>
    <xf numFmtId="3" fontId="14" fillId="0" borderId="0" xfId="0" applyNumberFormat="1" applyFont="1" applyBorder="1"/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15" fillId="0" borderId="0" xfId="0" applyNumberFormat="1" applyFont="1" applyBorder="1"/>
    <xf numFmtId="0" fontId="15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" fillId="0" borderId="28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D91E-B22E-4592-866A-262E7504DE2E}">
  <dimension ref="A1:S120"/>
  <sheetViews>
    <sheetView showZeros="0" tabSelected="1" topLeftCell="A68" workbookViewId="0">
      <selection activeCell="L107" sqref="L107"/>
    </sheetView>
  </sheetViews>
  <sheetFormatPr baseColWidth="10" defaultRowHeight="15.75" x14ac:dyDescent="0.25"/>
  <cols>
    <col min="1" max="1" width="5.7109375" style="45" customWidth="1"/>
    <col min="2" max="2" width="11.42578125" style="45"/>
    <col min="3" max="3" width="11.42578125" style="2"/>
    <col min="4" max="8" width="9.28515625" style="2" customWidth="1"/>
    <col min="9" max="11" width="9.28515625" style="45" customWidth="1"/>
    <col min="12" max="16384" width="11.42578125" style="45"/>
  </cols>
  <sheetData>
    <row r="1" spans="1:17" x14ac:dyDescent="0.25">
      <c r="A1" s="46" t="s">
        <v>31</v>
      </c>
    </row>
    <row r="2" spans="1:17" x14ac:dyDescent="0.25">
      <c r="A2" s="46"/>
      <c r="B2" s="4"/>
      <c r="C2" s="65"/>
      <c r="D2" s="19" t="s">
        <v>34</v>
      </c>
      <c r="E2" s="19" t="s">
        <v>35</v>
      </c>
      <c r="F2" s="19" t="s">
        <v>36</v>
      </c>
      <c r="G2" s="19" t="s">
        <v>38</v>
      </c>
    </row>
    <row r="3" spans="1:17" x14ac:dyDescent="0.25">
      <c r="B3" s="5"/>
      <c r="C3" s="66"/>
      <c r="D3" s="20" t="s">
        <v>26</v>
      </c>
      <c r="E3" s="62" t="s">
        <v>10</v>
      </c>
      <c r="F3" s="20" t="s">
        <v>37</v>
      </c>
      <c r="G3" s="20"/>
    </row>
    <row r="4" spans="1:17" x14ac:dyDescent="0.25">
      <c r="B4" s="64" t="s">
        <v>0</v>
      </c>
      <c r="C4" s="65"/>
      <c r="D4" s="57"/>
      <c r="E4" s="57"/>
      <c r="F4" s="57"/>
      <c r="G4" s="57"/>
    </row>
    <row r="5" spans="1:17" x14ac:dyDescent="0.25">
      <c r="B5" s="59" t="s">
        <v>32</v>
      </c>
      <c r="C5" s="41"/>
      <c r="D5" s="57">
        <v>72000</v>
      </c>
      <c r="E5" s="57"/>
      <c r="F5" s="57"/>
      <c r="G5" s="57"/>
    </row>
    <row r="6" spans="1:17" x14ac:dyDescent="0.25">
      <c r="B6" s="59" t="s">
        <v>33</v>
      </c>
      <c r="C6" s="41"/>
      <c r="D6" s="57">
        <v>25000</v>
      </c>
      <c r="E6" s="57"/>
      <c r="F6" s="57"/>
      <c r="G6" s="57"/>
    </row>
    <row r="7" spans="1:17" s="1" customFormat="1" ht="20.25" x14ac:dyDescent="0.3">
      <c r="A7" s="45"/>
      <c r="B7" s="60"/>
      <c r="C7" s="61"/>
      <c r="D7" s="63">
        <f>SUM(D5:D6)</f>
        <v>97000</v>
      </c>
      <c r="E7" s="63"/>
      <c r="F7" s="57"/>
      <c r="G7" s="57"/>
      <c r="H7" s="2"/>
      <c r="I7" s="45"/>
      <c r="J7" s="45"/>
      <c r="K7" s="45"/>
      <c r="L7" s="45"/>
      <c r="M7" s="45"/>
      <c r="N7" s="45"/>
      <c r="O7" s="45"/>
      <c r="P7" s="45"/>
    </row>
    <row r="8" spans="1:17" x14ac:dyDescent="0.25">
      <c r="B8" s="58" t="s">
        <v>39</v>
      </c>
      <c r="C8" s="41"/>
      <c r="D8" s="57"/>
      <c r="E8" s="57"/>
      <c r="F8" s="57"/>
      <c r="G8" s="57"/>
    </row>
    <row r="9" spans="1:17" x14ac:dyDescent="0.25">
      <c r="B9" s="59" t="s">
        <v>40</v>
      </c>
      <c r="C9" s="41"/>
      <c r="D9" s="57">
        <v>73500</v>
      </c>
      <c r="E9" s="57"/>
      <c r="F9" s="57"/>
      <c r="G9" s="57"/>
    </row>
    <row r="10" spans="1:17" s="1" customFormat="1" ht="20.25" x14ac:dyDescent="0.3">
      <c r="B10" s="60" t="s">
        <v>41</v>
      </c>
      <c r="C10" s="61"/>
      <c r="D10" s="63"/>
      <c r="E10" s="63"/>
      <c r="F10" s="63">
        <f>SUM(F5:F9)</f>
        <v>0</v>
      </c>
      <c r="G10" s="63">
        <f>SUM(G5:G9)</f>
        <v>0</v>
      </c>
      <c r="H10" s="2"/>
      <c r="I10" s="45"/>
      <c r="J10" s="45"/>
      <c r="K10" s="45"/>
      <c r="L10" s="45"/>
      <c r="M10" s="45"/>
      <c r="N10" s="45"/>
      <c r="O10" s="45"/>
      <c r="P10" s="45"/>
      <c r="Q10" s="45"/>
    </row>
    <row r="12" spans="1:17" x14ac:dyDescent="0.25">
      <c r="A12" s="45" t="s">
        <v>5</v>
      </c>
    </row>
    <row r="15" spans="1:17" x14ac:dyDescent="0.25">
      <c r="A15" s="45" t="s">
        <v>6</v>
      </c>
    </row>
    <row r="21" spans="1:11" x14ac:dyDescent="0.25">
      <c r="A21" s="46" t="s">
        <v>42</v>
      </c>
    </row>
    <row r="22" spans="1:11" x14ac:dyDescent="0.25">
      <c r="A22" s="6"/>
      <c r="B22" s="4"/>
      <c r="C22" s="65"/>
      <c r="D22" s="145" t="s">
        <v>18</v>
      </c>
      <c r="E22" s="146"/>
      <c r="F22" s="145" t="s">
        <v>19</v>
      </c>
      <c r="G22" s="146"/>
      <c r="H22" s="147" t="s">
        <v>20</v>
      </c>
      <c r="I22" s="147"/>
      <c r="J22" s="145" t="s">
        <v>21</v>
      </c>
      <c r="K22" s="146"/>
    </row>
    <row r="23" spans="1:11" x14ac:dyDescent="0.25">
      <c r="A23" s="56"/>
      <c r="B23" s="54"/>
      <c r="C23" s="66"/>
      <c r="D23" s="55" t="s">
        <v>29</v>
      </c>
      <c r="E23" s="55" t="s">
        <v>30</v>
      </c>
      <c r="F23" s="55" t="s">
        <v>29</v>
      </c>
      <c r="G23" s="55" t="s">
        <v>30</v>
      </c>
      <c r="H23" s="55" t="s">
        <v>29</v>
      </c>
      <c r="I23" s="55" t="s">
        <v>30</v>
      </c>
      <c r="J23" s="55" t="s">
        <v>29</v>
      </c>
      <c r="K23" s="55" t="s">
        <v>30</v>
      </c>
    </row>
    <row r="24" spans="1:11" x14ac:dyDescent="0.25">
      <c r="A24" s="34">
        <v>2270</v>
      </c>
      <c r="B24" s="8" t="s">
        <v>43</v>
      </c>
      <c r="C24" s="21"/>
      <c r="D24" s="10"/>
      <c r="E24" s="11">
        <v>825000</v>
      </c>
      <c r="F24" s="10"/>
      <c r="G24" s="11"/>
      <c r="H24" s="10"/>
      <c r="I24" s="11"/>
      <c r="J24" s="10"/>
      <c r="K24" s="11"/>
    </row>
    <row r="25" spans="1:11" x14ac:dyDescent="0.25">
      <c r="A25" s="35">
        <v>2950</v>
      </c>
      <c r="B25" s="67" t="s">
        <v>44</v>
      </c>
      <c r="C25" s="23"/>
      <c r="D25" s="22"/>
      <c r="E25" s="37"/>
      <c r="F25" s="22"/>
      <c r="G25" s="37"/>
      <c r="H25" s="22"/>
      <c r="I25" s="37"/>
      <c r="J25" s="22"/>
      <c r="K25" s="37"/>
    </row>
    <row r="26" spans="1:11" x14ac:dyDescent="0.25">
      <c r="A26" s="35">
        <v>8060</v>
      </c>
      <c r="B26" s="67" t="s">
        <v>45</v>
      </c>
      <c r="C26" s="23"/>
      <c r="D26" s="22"/>
      <c r="E26" s="37"/>
      <c r="F26" s="22"/>
      <c r="G26" s="37"/>
      <c r="H26" s="22"/>
      <c r="I26" s="37"/>
      <c r="J26" s="22"/>
      <c r="K26" s="37"/>
    </row>
    <row r="27" spans="1:11" x14ac:dyDescent="0.25">
      <c r="A27" s="35">
        <v>8150</v>
      </c>
      <c r="B27" s="67" t="s">
        <v>46</v>
      </c>
      <c r="C27" s="23"/>
      <c r="D27" s="22"/>
      <c r="E27" s="37"/>
      <c r="F27" s="22"/>
      <c r="G27" s="37"/>
      <c r="H27" s="22"/>
      <c r="I27" s="37"/>
      <c r="J27" s="22"/>
      <c r="K27" s="37"/>
    </row>
    <row r="28" spans="1:11" x14ac:dyDescent="0.25">
      <c r="A28" s="38">
        <v>8160</v>
      </c>
      <c r="B28" s="13" t="s">
        <v>47</v>
      </c>
      <c r="C28" s="24"/>
      <c r="D28" s="15"/>
      <c r="E28" s="16"/>
      <c r="F28" s="15"/>
      <c r="G28" s="16"/>
      <c r="H28" s="15"/>
      <c r="I28" s="16"/>
      <c r="J28" s="15"/>
      <c r="K28" s="16"/>
    </row>
    <row r="32" spans="1:11" x14ac:dyDescent="0.25">
      <c r="A32" s="105"/>
    </row>
    <row r="33" spans="1:17" x14ac:dyDescent="0.25">
      <c r="A33" s="46" t="s">
        <v>74</v>
      </c>
    </row>
    <row r="35" spans="1:17" x14ac:dyDescent="0.25">
      <c r="A35" s="46" t="s">
        <v>54</v>
      </c>
    </row>
    <row r="36" spans="1:17" x14ac:dyDescent="0.25">
      <c r="A36" s="6"/>
      <c r="B36" s="68"/>
      <c r="C36" s="65"/>
      <c r="D36" s="145" t="s">
        <v>49</v>
      </c>
      <c r="E36" s="146"/>
      <c r="F36" s="145" t="s">
        <v>50</v>
      </c>
      <c r="G36" s="146"/>
      <c r="H36" s="148" t="s">
        <v>51</v>
      </c>
      <c r="I36" s="149"/>
    </row>
    <row r="37" spans="1:17" x14ac:dyDescent="0.25">
      <c r="A37" s="7"/>
      <c r="B37" s="33"/>
      <c r="C37" s="66"/>
      <c r="D37" s="55" t="s">
        <v>29</v>
      </c>
      <c r="E37" s="55" t="s">
        <v>30</v>
      </c>
      <c r="F37" s="55" t="s">
        <v>29</v>
      </c>
      <c r="G37" s="55" t="s">
        <v>30</v>
      </c>
      <c r="H37" s="55" t="s">
        <v>29</v>
      </c>
      <c r="I37" s="55" t="s">
        <v>30</v>
      </c>
    </row>
    <row r="38" spans="1:17" x14ac:dyDescent="0.25">
      <c r="A38" s="69">
        <v>44227</v>
      </c>
      <c r="B38" s="70" t="s">
        <v>52</v>
      </c>
      <c r="C38" s="71"/>
      <c r="D38" s="26"/>
      <c r="E38" s="30"/>
      <c r="F38" s="26"/>
      <c r="G38" s="30"/>
      <c r="H38" s="26"/>
      <c r="I38" s="30"/>
    </row>
    <row r="39" spans="1:17" x14ac:dyDescent="0.25">
      <c r="A39" s="72">
        <v>44408</v>
      </c>
      <c r="B39" s="73" t="s">
        <v>53</v>
      </c>
      <c r="C39" s="47"/>
      <c r="D39" s="74"/>
      <c r="E39" s="75"/>
      <c r="F39" s="74"/>
      <c r="G39" s="75"/>
      <c r="H39" s="74"/>
      <c r="I39" s="75"/>
    </row>
    <row r="40" spans="1:17" x14ac:dyDescent="0.25">
      <c r="A40" s="76">
        <v>44408</v>
      </c>
      <c r="B40" s="77" t="s">
        <v>4</v>
      </c>
      <c r="C40" s="78"/>
      <c r="D40" s="27"/>
      <c r="E40" s="31"/>
      <c r="F40" s="27"/>
      <c r="G40" s="31"/>
      <c r="H40" s="27"/>
      <c r="I40" s="31"/>
    </row>
    <row r="41" spans="1:17" s="1" customFormat="1" ht="20.25" x14ac:dyDescent="0.3">
      <c r="A41" s="79"/>
      <c r="B41" s="80"/>
      <c r="C41" s="48"/>
      <c r="D41" s="81"/>
      <c r="E41" s="82"/>
      <c r="F41" s="81">
        <f>SUM(F38:F40)</f>
        <v>0</v>
      </c>
      <c r="G41" s="82">
        <f>SUM(G38:G40)</f>
        <v>0</v>
      </c>
      <c r="H41" s="81">
        <f>SUM(H40)</f>
        <v>0</v>
      </c>
      <c r="I41" s="82"/>
      <c r="J41" s="45"/>
      <c r="K41" s="45"/>
      <c r="L41" s="45"/>
      <c r="M41" s="45"/>
      <c r="N41" s="45"/>
      <c r="O41" s="45"/>
      <c r="P41" s="45"/>
      <c r="Q41" s="45"/>
    </row>
    <row r="42" spans="1:17" x14ac:dyDescent="0.25">
      <c r="A42" s="87"/>
      <c r="B42" s="39"/>
      <c r="C42" s="25"/>
      <c r="D42" s="25"/>
      <c r="E42" s="88"/>
      <c r="F42" s="88"/>
      <c r="G42" s="88"/>
      <c r="H42" s="88"/>
      <c r="I42" s="88"/>
    </row>
    <row r="43" spans="1:17" x14ac:dyDescent="0.25">
      <c r="A43" s="87"/>
      <c r="B43" s="39"/>
      <c r="C43" s="25"/>
      <c r="D43" s="25"/>
      <c r="E43" s="88"/>
      <c r="F43" s="88"/>
      <c r="G43" s="88"/>
      <c r="H43" s="88"/>
      <c r="I43" s="88"/>
    </row>
    <row r="44" spans="1:17" x14ac:dyDescent="0.25">
      <c r="A44" s="87"/>
      <c r="B44" s="39"/>
      <c r="C44" s="25"/>
      <c r="D44" s="25"/>
      <c r="E44" s="88"/>
      <c r="F44" s="88"/>
      <c r="G44" s="88"/>
      <c r="H44" s="88"/>
      <c r="I44" s="88"/>
    </row>
    <row r="45" spans="1:17" x14ac:dyDescent="0.25">
      <c r="A45" s="89"/>
      <c r="B45" s="39"/>
      <c r="C45" s="25"/>
      <c r="D45" s="25"/>
      <c r="E45" s="88"/>
      <c r="F45" s="88"/>
      <c r="G45" s="88"/>
      <c r="H45" s="88"/>
      <c r="I45" s="88"/>
    </row>
    <row r="46" spans="1:17" x14ac:dyDescent="0.25">
      <c r="A46" s="87"/>
      <c r="B46" s="39"/>
      <c r="C46" s="25"/>
      <c r="D46" s="25"/>
      <c r="E46" s="88"/>
      <c r="F46" s="88"/>
      <c r="G46" s="88"/>
      <c r="H46" s="88"/>
      <c r="I46" s="88"/>
    </row>
    <row r="48" spans="1:17" x14ac:dyDescent="0.25">
      <c r="A48" s="46" t="s">
        <v>55</v>
      </c>
    </row>
    <row r="49" spans="1:11" x14ac:dyDescent="0.25">
      <c r="A49" s="6"/>
      <c r="B49" s="4"/>
      <c r="C49" s="65"/>
      <c r="D49" s="145" t="s">
        <v>18</v>
      </c>
      <c r="E49" s="146"/>
      <c r="F49" s="145" t="s">
        <v>19</v>
      </c>
      <c r="G49" s="146"/>
      <c r="H49" s="147" t="s">
        <v>20</v>
      </c>
      <c r="I49" s="147"/>
      <c r="J49" s="145" t="s">
        <v>21</v>
      </c>
      <c r="K49" s="146"/>
    </row>
    <row r="50" spans="1:11" x14ac:dyDescent="0.25">
      <c r="A50" s="56"/>
      <c r="B50" s="54"/>
      <c r="C50" s="66"/>
      <c r="D50" s="55" t="s">
        <v>29</v>
      </c>
      <c r="E50" s="55" t="s">
        <v>30</v>
      </c>
      <c r="F50" s="55" t="s">
        <v>29</v>
      </c>
      <c r="G50" s="55" t="s">
        <v>30</v>
      </c>
      <c r="H50" s="55" t="s">
        <v>29</v>
      </c>
      <c r="I50" s="55" t="s">
        <v>30</v>
      </c>
      <c r="J50" s="55" t="s">
        <v>29</v>
      </c>
      <c r="K50" s="55" t="s">
        <v>30</v>
      </c>
    </row>
    <row r="51" spans="1:11" x14ac:dyDescent="0.25">
      <c r="A51" s="28">
        <v>2270</v>
      </c>
      <c r="B51" s="83" t="s">
        <v>43</v>
      </c>
      <c r="C51" s="71"/>
      <c r="D51" s="26"/>
      <c r="E51" s="30"/>
      <c r="F51" s="26"/>
      <c r="G51" s="30"/>
      <c r="H51" s="26"/>
      <c r="I51" s="30"/>
      <c r="J51" s="26"/>
      <c r="K51" s="30"/>
    </row>
    <row r="52" spans="1:11" x14ac:dyDescent="0.25">
      <c r="A52" s="84">
        <v>2950</v>
      </c>
      <c r="B52" s="85" t="s">
        <v>44</v>
      </c>
      <c r="C52" s="47"/>
      <c r="D52" s="74"/>
      <c r="E52" s="75"/>
      <c r="F52" s="74"/>
      <c r="G52" s="75"/>
      <c r="H52" s="74"/>
      <c r="I52" s="75"/>
      <c r="J52" s="74"/>
      <c r="K52" s="75"/>
    </row>
    <row r="53" spans="1:11" x14ac:dyDescent="0.25">
      <c r="A53" s="84">
        <v>8060</v>
      </c>
      <c r="B53" s="85" t="s">
        <v>45</v>
      </c>
      <c r="C53" s="47"/>
      <c r="D53" s="74"/>
      <c r="E53" s="75"/>
      <c r="F53" s="74"/>
      <c r="G53" s="75"/>
      <c r="H53" s="74"/>
      <c r="I53" s="75"/>
      <c r="J53" s="74"/>
      <c r="K53" s="75"/>
    </row>
    <row r="54" spans="1:11" x14ac:dyDescent="0.25">
      <c r="A54" s="84">
        <v>8150</v>
      </c>
      <c r="B54" s="85" t="s">
        <v>46</v>
      </c>
      <c r="C54" s="47"/>
      <c r="D54" s="74"/>
      <c r="E54" s="75"/>
      <c r="F54" s="74"/>
      <c r="G54" s="75"/>
      <c r="H54" s="74"/>
      <c r="I54" s="75"/>
      <c r="J54" s="74"/>
      <c r="K54" s="75"/>
    </row>
    <row r="55" spans="1:11" x14ac:dyDescent="0.25">
      <c r="A55" s="29">
        <v>8160</v>
      </c>
      <c r="B55" s="86" t="s">
        <v>47</v>
      </c>
      <c r="C55" s="78"/>
      <c r="D55" s="27"/>
      <c r="E55" s="31"/>
      <c r="F55" s="27"/>
      <c r="G55" s="31"/>
      <c r="H55" s="27"/>
      <c r="I55" s="31"/>
      <c r="J55" s="27"/>
      <c r="K55" s="31"/>
    </row>
    <row r="61" spans="1:11" x14ac:dyDescent="0.25">
      <c r="A61" s="49"/>
      <c r="B61" s="49"/>
      <c r="C61" s="50"/>
      <c r="D61" s="50"/>
      <c r="E61" s="50"/>
      <c r="F61" s="50"/>
      <c r="G61" s="50"/>
      <c r="H61" s="50"/>
    </row>
    <row r="62" spans="1:11" x14ac:dyDescent="0.25">
      <c r="A62" s="49"/>
      <c r="B62" s="49"/>
      <c r="C62" s="50"/>
      <c r="D62" s="50"/>
      <c r="E62" s="50"/>
      <c r="F62" s="50"/>
      <c r="G62" s="50"/>
      <c r="H62" s="50"/>
    </row>
    <row r="65" spans="1:19" x14ac:dyDescent="0.25">
      <c r="A65" s="32"/>
    </row>
    <row r="68" spans="1:19" x14ac:dyDescent="0.25">
      <c r="A68" s="46" t="s">
        <v>48</v>
      </c>
    </row>
    <row r="70" spans="1:19" x14ac:dyDescent="0.25">
      <c r="A70" s="45" t="s">
        <v>5</v>
      </c>
      <c r="B70" s="45" t="s">
        <v>57</v>
      </c>
    </row>
    <row r="71" spans="1:19" x14ac:dyDescent="0.25">
      <c r="B71" s="45" t="s">
        <v>58</v>
      </c>
    </row>
    <row r="73" spans="1:19" x14ac:dyDescent="0.25">
      <c r="B73" s="4"/>
      <c r="C73" s="65"/>
      <c r="D73" s="19" t="s">
        <v>34</v>
      </c>
      <c r="E73" s="19" t="s">
        <v>35</v>
      </c>
      <c r="F73" s="19" t="s">
        <v>36</v>
      </c>
      <c r="G73" s="19" t="s">
        <v>38</v>
      </c>
    </row>
    <row r="74" spans="1:19" x14ac:dyDescent="0.25">
      <c r="B74" s="5"/>
      <c r="C74" s="66"/>
      <c r="D74" s="20" t="s">
        <v>26</v>
      </c>
      <c r="E74" s="62" t="s">
        <v>10</v>
      </c>
      <c r="F74" s="20" t="s">
        <v>37</v>
      </c>
      <c r="G74" s="20"/>
    </row>
    <row r="75" spans="1:19" x14ac:dyDescent="0.25">
      <c r="B75" s="64" t="s">
        <v>0</v>
      </c>
      <c r="C75" s="65"/>
      <c r="D75" s="57"/>
      <c r="E75" s="57"/>
      <c r="F75" s="57"/>
      <c r="G75" s="57"/>
    </row>
    <row r="76" spans="1:19" x14ac:dyDescent="0.25">
      <c r="B76" s="59" t="s">
        <v>59</v>
      </c>
      <c r="C76" s="41"/>
      <c r="D76" s="57">
        <v>32160</v>
      </c>
      <c r="E76" s="57"/>
      <c r="F76" s="57"/>
      <c r="G76" s="57"/>
    </row>
    <row r="77" spans="1:19" x14ac:dyDescent="0.25">
      <c r="B77" s="59" t="s">
        <v>33</v>
      </c>
      <c r="C77" s="41"/>
      <c r="D77" s="57">
        <v>50600</v>
      </c>
      <c r="E77" s="57"/>
      <c r="F77" s="57"/>
      <c r="G77" s="57"/>
    </row>
    <row r="78" spans="1:19" x14ac:dyDescent="0.25">
      <c r="B78" s="59" t="s">
        <v>60</v>
      </c>
      <c r="C78" s="41"/>
      <c r="D78" s="57">
        <v>50000</v>
      </c>
      <c r="E78" s="57"/>
      <c r="F78" s="57"/>
      <c r="G78" s="57"/>
    </row>
    <row r="79" spans="1:19" s="1" customFormat="1" ht="20.25" x14ac:dyDescent="0.3">
      <c r="A79" s="45"/>
      <c r="B79" s="60"/>
      <c r="C79" s="61"/>
      <c r="D79" s="63"/>
      <c r="E79" s="63">
        <f>SUM(E76:E78)</f>
        <v>0</v>
      </c>
      <c r="F79" s="57"/>
      <c r="G79" s="57"/>
      <c r="H79" s="2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s="91" customFormat="1" ht="11.25" x14ac:dyDescent="0.2">
      <c r="B80" s="92"/>
      <c r="C80" s="93"/>
      <c r="D80" s="94"/>
      <c r="E80" s="94"/>
      <c r="F80" s="94"/>
      <c r="G80" s="94"/>
      <c r="H80" s="95"/>
    </row>
    <row r="81" spans="1:17" x14ac:dyDescent="0.25">
      <c r="B81" s="58" t="s">
        <v>39</v>
      </c>
      <c r="C81" s="41"/>
      <c r="D81" s="57"/>
      <c r="E81" s="57"/>
      <c r="F81" s="57"/>
      <c r="G81" s="57"/>
    </row>
    <row r="82" spans="1:17" x14ac:dyDescent="0.25">
      <c r="B82" s="59" t="s">
        <v>32</v>
      </c>
      <c r="C82" s="41"/>
      <c r="D82" s="57">
        <v>83500</v>
      </c>
      <c r="E82" s="57"/>
      <c r="F82" s="57"/>
      <c r="G82" s="57"/>
    </row>
    <row r="83" spans="1:17" x14ac:dyDescent="0.25">
      <c r="B83" s="59" t="s">
        <v>60</v>
      </c>
      <c r="C83" s="41"/>
      <c r="D83" s="57">
        <v>79800</v>
      </c>
      <c r="E83" s="57"/>
      <c r="F83" s="57"/>
      <c r="G83" s="57"/>
    </row>
    <row r="84" spans="1:17" s="1" customFormat="1" ht="20.25" x14ac:dyDescent="0.3">
      <c r="A84" s="45"/>
      <c r="B84" s="60" t="s">
        <v>41</v>
      </c>
      <c r="C84" s="61"/>
      <c r="D84" s="63"/>
      <c r="E84" s="63">
        <f>SUM(E82:E83)</f>
        <v>0</v>
      </c>
      <c r="F84" s="63">
        <f>SUM(F75:F83)</f>
        <v>0</v>
      </c>
      <c r="G84" s="63">
        <f>SUM(G75:G83)</f>
        <v>0</v>
      </c>
      <c r="H84" s="2"/>
      <c r="I84" s="2"/>
      <c r="J84" s="45"/>
      <c r="K84" s="45"/>
      <c r="L84" s="45"/>
      <c r="M84" s="45"/>
      <c r="N84" s="45"/>
      <c r="O84" s="45"/>
      <c r="P84" s="45"/>
      <c r="Q84" s="45"/>
    </row>
    <row r="86" spans="1:17" x14ac:dyDescent="0.25">
      <c r="K86" s="2"/>
    </row>
    <row r="92" spans="1:17" x14ac:dyDescent="0.25">
      <c r="A92" s="45" t="s">
        <v>6</v>
      </c>
    </row>
    <row r="97" spans="1:19" x14ac:dyDescent="0.25">
      <c r="A97" s="45" t="s">
        <v>7</v>
      </c>
      <c r="B97" s="4"/>
      <c r="C97" s="96"/>
      <c r="D97" s="99" t="s">
        <v>61</v>
      </c>
      <c r="E97" s="97" t="s">
        <v>61</v>
      </c>
      <c r="F97" s="99" t="s">
        <v>12</v>
      </c>
    </row>
    <row r="98" spans="1:19" x14ac:dyDescent="0.25">
      <c r="B98" s="5"/>
      <c r="C98" s="18"/>
      <c r="D98" s="100" t="s">
        <v>62</v>
      </c>
      <c r="E98" s="98" t="s">
        <v>63</v>
      </c>
      <c r="F98" s="101"/>
    </row>
    <row r="99" spans="1:19" x14ac:dyDescent="0.25">
      <c r="B99" s="8" t="s">
        <v>11</v>
      </c>
      <c r="C99" s="102"/>
      <c r="D99" s="10">
        <v>155000</v>
      </c>
      <c r="E99" s="102">
        <v>266000</v>
      </c>
      <c r="F99" s="10"/>
    </row>
    <row r="100" spans="1:19" x14ac:dyDescent="0.25">
      <c r="B100" s="13" t="s">
        <v>14</v>
      </c>
      <c r="C100" s="103"/>
      <c r="D100" s="15">
        <f>225000*0.9</f>
        <v>202500</v>
      </c>
      <c r="E100" s="103">
        <f>270000*0.9</f>
        <v>243000</v>
      </c>
      <c r="F100" s="15"/>
    </row>
    <row r="101" spans="1:19" s="1" customFormat="1" ht="20.25" x14ac:dyDescent="0.3">
      <c r="A101" s="45"/>
      <c r="B101" s="60" t="s">
        <v>64</v>
      </c>
      <c r="C101" s="3"/>
      <c r="D101" s="63"/>
      <c r="E101" s="3"/>
      <c r="F101" s="63">
        <f>SUM(D101:E101)</f>
        <v>0</v>
      </c>
      <c r="G101" s="2"/>
      <c r="H101" s="2"/>
      <c r="I101" s="45"/>
      <c r="J101" s="45"/>
      <c r="K101" s="45"/>
      <c r="L101" s="45"/>
      <c r="M101" s="45"/>
      <c r="N101" s="45"/>
      <c r="O101" s="45"/>
      <c r="P101" s="45"/>
      <c r="Q101" s="45"/>
    </row>
    <row r="103" spans="1:19" x14ac:dyDescent="0.25">
      <c r="B103" s="45" t="s">
        <v>65</v>
      </c>
    </row>
    <row r="105" spans="1:19" x14ac:dyDescent="0.25">
      <c r="A105" s="45" t="s">
        <v>13</v>
      </c>
      <c r="B105" s="4"/>
      <c r="C105" s="96"/>
      <c r="D105" s="19" t="s">
        <v>68</v>
      </c>
      <c r="E105" s="53" t="s">
        <v>36</v>
      </c>
      <c r="F105" s="19" t="s">
        <v>27</v>
      </c>
    </row>
    <row r="106" spans="1:19" x14ac:dyDescent="0.25">
      <c r="B106" s="5"/>
      <c r="C106" s="18"/>
      <c r="D106" s="20" t="s">
        <v>69</v>
      </c>
      <c r="E106" s="52" t="s">
        <v>26</v>
      </c>
      <c r="F106" s="20" t="s">
        <v>26</v>
      </c>
    </row>
    <row r="107" spans="1:19" x14ac:dyDescent="0.25">
      <c r="B107" s="90" t="s">
        <v>66</v>
      </c>
      <c r="C107" s="25"/>
      <c r="D107" s="57">
        <v>300000</v>
      </c>
      <c r="E107" s="25">
        <v>250000</v>
      </c>
      <c r="F107" s="57"/>
    </row>
    <row r="108" spans="1:19" x14ac:dyDescent="0.25">
      <c r="B108" s="90" t="s">
        <v>67</v>
      </c>
      <c r="C108" s="25"/>
      <c r="D108" s="57">
        <v>170000</v>
      </c>
      <c r="E108" s="25">
        <v>200000</v>
      </c>
      <c r="F108" s="57"/>
    </row>
    <row r="109" spans="1:19" s="1" customFormat="1" ht="20.25" x14ac:dyDescent="0.3">
      <c r="A109" s="45"/>
      <c r="B109" s="60"/>
      <c r="C109" s="3"/>
      <c r="D109" s="63">
        <f>SUM(D107:D108)</f>
        <v>470000</v>
      </c>
      <c r="E109" s="3">
        <f t="shared" ref="E109:F109" si="0">SUM(E107:E108)</f>
        <v>450000</v>
      </c>
      <c r="F109" s="63">
        <f t="shared" si="0"/>
        <v>0</v>
      </c>
      <c r="G109" s="2"/>
      <c r="H109" s="2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4" spans="1:11" x14ac:dyDescent="0.25">
      <c r="A114" s="46" t="s">
        <v>56</v>
      </c>
    </row>
    <row r="116" spans="1:11" x14ac:dyDescent="0.25">
      <c r="A116" s="6"/>
      <c r="B116" s="4"/>
      <c r="C116" s="65"/>
      <c r="D116" s="145" t="s">
        <v>18</v>
      </c>
      <c r="E116" s="146"/>
      <c r="F116" s="145" t="s">
        <v>19</v>
      </c>
      <c r="G116" s="146"/>
      <c r="H116" s="147" t="s">
        <v>20</v>
      </c>
      <c r="I116" s="147"/>
      <c r="J116" s="145" t="s">
        <v>21</v>
      </c>
      <c r="K116" s="146"/>
    </row>
    <row r="117" spans="1:11" x14ac:dyDescent="0.25">
      <c r="A117" s="56"/>
      <c r="B117" s="54"/>
      <c r="C117" s="66"/>
      <c r="D117" s="55" t="s">
        <v>29</v>
      </c>
      <c r="E117" s="55" t="s">
        <v>30</v>
      </c>
      <c r="F117" s="55" t="s">
        <v>29</v>
      </c>
      <c r="G117" s="55" t="s">
        <v>30</v>
      </c>
      <c r="H117" s="55" t="s">
        <v>29</v>
      </c>
      <c r="I117" s="55" t="s">
        <v>30</v>
      </c>
      <c r="J117" s="55" t="s">
        <v>29</v>
      </c>
      <c r="K117" s="55" t="s">
        <v>30</v>
      </c>
    </row>
    <row r="118" spans="1:11" x14ac:dyDescent="0.25">
      <c r="A118" s="28">
        <v>2980</v>
      </c>
      <c r="B118" s="83" t="s">
        <v>70</v>
      </c>
      <c r="C118" s="71"/>
      <c r="D118" s="26"/>
      <c r="E118" s="30">
        <v>180000</v>
      </c>
      <c r="F118" s="26"/>
      <c r="G118" s="30"/>
      <c r="H118" s="26"/>
      <c r="I118" s="30"/>
      <c r="J118" s="26"/>
      <c r="K118" s="30"/>
    </row>
    <row r="119" spans="1:11" x14ac:dyDescent="0.25">
      <c r="A119" s="84">
        <v>3000</v>
      </c>
      <c r="B119" s="85" t="s">
        <v>22</v>
      </c>
      <c r="C119" s="47"/>
      <c r="D119" s="74"/>
      <c r="E119" s="75">
        <v>9600000</v>
      </c>
      <c r="F119" s="74"/>
      <c r="G119" s="75"/>
      <c r="H119" s="74"/>
      <c r="I119" s="75"/>
      <c r="J119" s="74"/>
      <c r="K119" s="75"/>
    </row>
    <row r="120" spans="1:11" x14ac:dyDescent="0.25">
      <c r="A120" s="29">
        <v>7550</v>
      </c>
      <c r="B120" s="86" t="s">
        <v>71</v>
      </c>
      <c r="C120" s="78"/>
      <c r="D120" s="27">
        <v>145000</v>
      </c>
      <c r="E120" s="31"/>
      <c r="F120" s="27"/>
      <c r="G120" s="31"/>
      <c r="H120" s="27"/>
      <c r="I120" s="31"/>
      <c r="J120" s="27"/>
      <c r="K120" s="31"/>
    </row>
  </sheetData>
  <mergeCells count="15">
    <mergeCell ref="D22:E22"/>
    <mergeCell ref="F22:G22"/>
    <mergeCell ref="H22:I22"/>
    <mergeCell ref="J22:K22"/>
    <mergeCell ref="D36:E36"/>
    <mergeCell ref="F36:G36"/>
    <mergeCell ref="H36:I36"/>
    <mergeCell ref="D49:E49"/>
    <mergeCell ref="F49:G49"/>
    <mergeCell ref="H49:I49"/>
    <mergeCell ref="J49:K49"/>
    <mergeCell ref="D116:E116"/>
    <mergeCell ref="F116:G116"/>
    <mergeCell ref="H116:I116"/>
    <mergeCell ref="J116:K1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B90E9-BA11-438A-B45D-4F66960D3CB8}">
  <dimension ref="A1:J49"/>
  <sheetViews>
    <sheetView topLeftCell="A18" workbookViewId="0">
      <selection activeCell="J37" sqref="J37"/>
    </sheetView>
  </sheetViews>
  <sheetFormatPr baseColWidth="10" defaultRowHeight="15.75" x14ac:dyDescent="0.25"/>
  <cols>
    <col min="1" max="1" width="4.28515625" style="45" customWidth="1"/>
    <col min="2" max="2" width="4.85546875" style="45" customWidth="1"/>
    <col min="3" max="4" width="9.7109375" style="45" customWidth="1"/>
    <col min="5" max="10" width="9.42578125" style="45" customWidth="1"/>
    <col min="11" max="13" width="9.7109375" style="45" customWidth="1"/>
    <col min="14" max="16384" width="11.42578125" style="45"/>
  </cols>
  <sheetData>
    <row r="1" spans="1:10" x14ac:dyDescent="0.25">
      <c r="A1" s="46" t="s">
        <v>72</v>
      </c>
      <c r="B1" s="46"/>
    </row>
    <row r="3" spans="1:10" x14ac:dyDescent="0.25">
      <c r="A3" s="45" t="s">
        <v>5</v>
      </c>
    </row>
    <row r="4" spans="1:10" x14ac:dyDescent="0.25">
      <c r="B4" s="6"/>
      <c r="C4" s="4"/>
      <c r="D4" s="68"/>
      <c r="E4" s="145">
        <v>1440</v>
      </c>
      <c r="F4" s="146"/>
      <c r="G4" s="145">
        <v>2120</v>
      </c>
      <c r="H4" s="146"/>
      <c r="I4" s="145">
        <v>2050</v>
      </c>
      <c r="J4" s="146"/>
    </row>
    <row r="5" spans="1:10" x14ac:dyDescent="0.25">
      <c r="B5" s="7"/>
      <c r="C5" s="5"/>
      <c r="D5" s="33"/>
      <c r="E5" s="143" t="s">
        <v>23</v>
      </c>
      <c r="F5" s="144"/>
      <c r="G5" s="143" t="s">
        <v>75</v>
      </c>
      <c r="H5" s="144"/>
      <c r="I5" s="143" t="s">
        <v>76</v>
      </c>
      <c r="J5" s="144"/>
    </row>
    <row r="6" spans="1:10" x14ac:dyDescent="0.25">
      <c r="B6" s="17" t="s">
        <v>77</v>
      </c>
      <c r="C6" s="8" t="s">
        <v>78</v>
      </c>
      <c r="D6" s="9"/>
      <c r="E6" s="40">
        <v>100000</v>
      </c>
      <c r="F6" s="106"/>
      <c r="G6" s="40"/>
      <c r="H6" s="106"/>
      <c r="I6" s="40"/>
      <c r="J6" s="106"/>
    </row>
    <row r="7" spans="1:10" x14ac:dyDescent="0.25">
      <c r="B7" s="36"/>
      <c r="C7" s="67" t="s">
        <v>79</v>
      </c>
      <c r="D7" s="104"/>
      <c r="E7" s="44"/>
      <c r="F7" s="107"/>
      <c r="G7" s="44"/>
      <c r="H7" s="107"/>
      <c r="I7" s="44"/>
      <c r="J7" s="107"/>
    </row>
    <row r="8" spans="1:10" x14ac:dyDescent="0.25">
      <c r="B8" s="36"/>
      <c r="C8" s="67"/>
      <c r="D8" s="104"/>
      <c r="E8" s="44"/>
      <c r="F8" s="107"/>
      <c r="G8" s="44"/>
      <c r="H8" s="107"/>
      <c r="I8" s="44"/>
      <c r="J8" s="107"/>
    </row>
    <row r="9" spans="1:10" x14ac:dyDescent="0.25">
      <c r="B9" s="12"/>
      <c r="C9" s="13"/>
      <c r="D9" s="14"/>
      <c r="E9" s="42"/>
      <c r="F9" s="108"/>
      <c r="G9" s="42"/>
      <c r="H9" s="108"/>
      <c r="I9" s="42"/>
      <c r="J9" s="108"/>
    </row>
    <row r="11" spans="1:10" x14ac:dyDescent="0.25">
      <c r="B11" s="45" t="s">
        <v>80</v>
      </c>
    </row>
    <row r="12" spans="1:10" x14ac:dyDescent="0.25">
      <c r="B12" s="45" t="s">
        <v>81</v>
      </c>
    </row>
    <row r="14" spans="1:10" x14ac:dyDescent="0.25">
      <c r="A14" s="45" t="s">
        <v>6</v>
      </c>
      <c r="B14" s="46" t="s">
        <v>82</v>
      </c>
      <c r="F14" s="51" t="s">
        <v>3</v>
      </c>
      <c r="G14" s="51" t="s">
        <v>2</v>
      </c>
    </row>
    <row r="16" spans="1:10" x14ac:dyDescent="0.25">
      <c r="B16" s="45" t="s">
        <v>83</v>
      </c>
      <c r="F16" s="152"/>
      <c r="G16" s="152"/>
    </row>
    <row r="19" spans="1:8" x14ac:dyDescent="0.25">
      <c r="B19" s="46" t="s">
        <v>15</v>
      </c>
      <c r="F19" s="51" t="s">
        <v>3</v>
      </c>
    </row>
    <row r="21" spans="1:8" x14ac:dyDescent="0.25">
      <c r="B21" s="45" t="s">
        <v>84</v>
      </c>
      <c r="F21" s="152"/>
    </row>
    <row r="24" spans="1:8" x14ac:dyDescent="0.25">
      <c r="B24" s="45" t="s">
        <v>85</v>
      </c>
    </row>
    <row r="25" spans="1:8" x14ac:dyDescent="0.25">
      <c r="B25" s="45" t="s">
        <v>86</v>
      </c>
    </row>
    <row r="26" spans="1:8" x14ac:dyDescent="0.25">
      <c r="B26" s="45" t="s">
        <v>87</v>
      </c>
    </row>
    <row r="29" spans="1:8" x14ac:dyDescent="0.25">
      <c r="A29" s="45" t="s">
        <v>7</v>
      </c>
      <c r="B29" s="46" t="s">
        <v>88</v>
      </c>
    </row>
    <row r="30" spans="1:8" x14ac:dyDescent="0.25">
      <c r="B30" s="6"/>
      <c r="C30" s="4"/>
      <c r="D30" s="68"/>
      <c r="E30" s="145">
        <v>1440</v>
      </c>
      <c r="F30" s="146"/>
      <c r="G30" s="145" t="s">
        <v>117</v>
      </c>
      <c r="H30" s="146"/>
    </row>
    <row r="31" spans="1:8" x14ac:dyDescent="0.25">
      <c r="B31" s="7"/>
      <c r="C31" s="5"/>
      <c r="D31" s="33"/>
      <c r="E31" s="143" t="s">
        <v>23</v>
      </c>
      <c r="F31" s="144"/>
      <c r="G31" s="143" t="s">
        <v>118</v>
      </c>
      <c r="H31" s="144"/>
    </row>
    <row r="32" spans="1:8" x14ac:dyDescent="0.25">
      <c r="B32" s="17" t="s">
        <v>77</v>
      </c>
      <c r="C32" s="8" t="s">
        <v>78</v>
      </c>
      <c r="D32" s="9"/>
      <c r="E32" s="40">
        <v>100000</v>
      </c>
      <c r="F32" s="106"/>
      <c r="G32" s="40"/>
      <c r="H32" s="106"/>
    </row>
    <row r="33" spans="2:8" x14ac:dyDescent="0.25">
      <c r="B33" s="36"/>
      <c r="C33" s="67" t="s">
        <v>79</v>
      </c>
      <c r="D33" s="104"/>
      <c r="E33" s="44"/>
      <c r="F33" s="107"/>
      <c r="G33" s="44"/>
      <c r="H33" s="107"/>
    </row>
    <row r="34" spans="2:8" x14ac:dyDescent="0.25">
      <c r="B34" s="36"/>
      <c r="C34" s="67"/>
      <c r="D34" s="104"/>
      <c r="E34" s="44"/>
      <c r="F34" s="107"/>
      <c r="G34" s="44"/>
      <c r="H34" s="107"/>
    </row>
    <row r="35" spans="2:8" x14ac:dyDescent="0.25">
      <c r="B35" s="12"/>
      <c r="C35" s="13"/>
      <c r="D35" s="14"/>
      <c r="E35" s="42"/>
      <c r="F35" s="108"/>
      <c r="G35" s="42"/>
      <c r="H35" s="108"/>
    </row>
    <row r="41" spans="2:8" x14ac:dyDescent="0.25">
      <c r="B41" s="46" t="s">
        <v>82</v>
      </c>
      <c r="F41" s="51" t="s">
        <v>9</v>
      </c>
      <c r="G41" s="51" t="s">
        <v>8</v>
      </c>
    </row>
    <row r="43" spans="2:8" x14ac:dyDescent="0.25">
      <c r="B43" s="45" t="s">
        <v>83</v>
      </c>
      <c r="F43" s="152"/>
      <c r="G43" s="152"/>
    </row>
    <row r="46" spans="2:8" x14ac:dyDescent="0.25">
      <c r="B46" s="46" t="s">
        <v>15</v>
      </c>
      <c r="F46" s="51" t="s">
        <v>9</v>
      </c>
    </row>
    <row r="48" spans="2:8" x14ac:dyDescent="0.25">
      <c r="B48" s="45" t="s">
        <v>84</v>
      </c>
      <c r="F48" s="25"/>
    </row>
    <row r="49" spans="2:6" x14ac:dyDescent="0.25">
      <c r="B49" s="45" t="s">
        <v>119</v>
      </c>
      <c r="F49" s="43"/>
    </row>
  </sheetData>
  <mergeCells count="10">
    <mergeCell ref="E31:F31"/>
    <mergeCell ref="G31:H31"/>
    <mergeCell ref="E4:F4"/>
    <mergeCell ref="G4:H4"/>
    <mergeCell ref="I4:J4"/>
    <mergeCell ref="E5:F5"/>
    <mergeCell ref="G5:H5"/>
    <mergeCell ref="I5:J5"/>
    <mergeCell ref="E30:F30"/>
    <mergeCell ref="G30:H3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E791-D7CF-492A-B3A3-C3FF4B730024}">
  <dimension ref="A1:U71"/>
  <sheetViews>
    <sheetView showZeros="0" workbookViewId="0">
      <selection activeCell="E1" sqref="E1:F1"/>
    </sheetView>
  </sheetViews>
  <sheetFormatPr baseColWidth="10" defaultRowHeight="12.75" x14ac:dyDescent="0.2"/>
  <cols>
    <col min="1" max="1" width="4.85546875" style="120" customWidth="1"/>
    <col min="2" max="2" width="33.5703125" style="120" bestFit="1" customWidth="1"/>
    <col min="3" max="10" width="11" style="121" customWidth="1"/>
    <col min="11" max="11" width="4.85546875" style="119" customWidth="1"/>
    <col min="12" max="12" width="3.5703125" style="119" customWidth="1"/>
    <col min="13" max="13" width="37.28515625" style="120" bestFit="1" customWidth="1"/>
    <col min="14" max="14" width="11.42578125" style="121"/>
    <col min="15" max="15" width="3.28515625" style="121" customWidth="1"/>
    <col min="16" max="20" width="11.42578125" style="121"/>
    <col min="21" max="16384" width="11.42578125" style="120"/>
  </cols>
  <sheetData>
    <row r="1" spans="1:21" s="113" customFormat="1" ht="15.75" x14ac:dyDescent="0.25">
      <c r="A1" s="109" t="s">
        <v>16</v>
      </c>
      <c r="B1" s="110" t="s">
        <v>17</v>
      </c>
      <c r="C1" s="150" t="s">
        <v>18</v>
      </c>
      <c r="D1" s="151"/>
      <c r="E1" s="150" t="s">
        <v>19</v>
      </c>
      <c r="F1" s="151"/>
      <c r="G1" s="150" t="s">
        <v>20</v>
      </c>
      <c r="H1" s="151"/>
      <c r="I1" s="150" t="s">
        <v>21</v>
      </c>
      <c r="J1" s="151"/>
      <c r="K1" s="111" t="s">
        <v>89</v>
      </c>
      <c r="L1" s="112"/>
      <c r="N1" s="114"/>
      <c r="O1" s="114"/>
      <c r="P1" s="115"/>
      <c r="Q1" s="114"/>
      <c r="R1" s="114"/>
      <c r="S1" s="114"/>
      <c r="T1" s="114"/>
    </row>
    <row r="2" spans="1:21" x14ac:dyDescent="0.2">
      <c r="A2" s="116">
        <v>1110</v>
      </c>
      <c r="B2" s="116" t="s">
        <v>90</v>
      </c>
      <c r="C2" s="117">
        <v>4800000</v>
      </c>
      <c r="D2" s="118"/>
      <c r="E2" s="117"/>
      <c r="F2" s="118"/>
      <c r="G2" s="117"/>
      <c r="H2" s="118"/>
      <c r="I2" s="117"/>
      <c r="J2" s="118"/>
    </row>
    <row r="3" spans="1:21" x14ac:dyDescent="0.2">
      <c r="A3" s="122"/>
      <c r="B3" s="122" t="s">
        <v>91</v>
      </c>
      <c r="C3" s="123">
        <v>3175000</v>
      </c>
      <c r="D3" s="124"/>
      <c r="E3" s="123"/>
      <c r="F3" s="124"/>
      <c r="G3" s="123"/>
      <c r="H3" s="124"/>
      <c r="I3" s="123"/>
      <c r="J3" s="124"/>
      <c r="K3" s="132"/>
      <c r="L3" s="133"/>
      <c r="M3" s="134"/>
      <c r="N3" s="135"/>
      <c r="O3" s="135"/>
      <c r="P3" s="135"/>
      <c r="Q3" s="135"/>
      <c r="R3" s="135"/>
      <c r="S3" s="135"/>
      <c r="T3" s="135"/>
      <c r="U3" s="134"/>
    </row>
    <row r="4" spans="1:21" x14ac:dyDescent="0.2">
      <c r="A4" s="122">
        <v>1239</v>
      </c>
      <c r="B4" s="122" t="s">
        <v>1</v>
      </c>
      <c r="C4" s="123"/>
      <c r="D4" s="124">
        <v>52000</v>
      </c>
      <c r="E4" s="123"/>
      <c r="F4" s="124"/>
      <c r="G4" s="123"/>
      <c r="H4" s="124"/>
      <c r="I4" s="123"/>
      <c r="J4" s="124"/>
      <c r="K4" s="132"/>
      <c r="L4" s="132"/>
      <c r="M4" s="134"/>
      <c r="N4" s="135"/>
      <c r="O4" s="135"/>
      <c r="P4" s="135"/>
      <c r="Q4" s="135"/>
      <c r="R4" s="135"/>
      <c r="S4" s="135"/>
      <c r="T4" s="135"/>
      <c r="U4" s="134"/>
    </row>
    <row r="5" spans="1:21" x14ac:dyDescent="0.2">
      <c r="A5" s="122">
        <v>1350</v>
      </c>
      <c r="B5" s="122" t="s">
        <v>92</v>
      </c>
      <c r="C5" s="123">
        <v>200000</v>
      </c>
      <c r="D5" s="124"/>
      <c r="E5" s="123"/>
      <c r="F5" s="124"/>
      <c r="G5" s="123"/>
      <c r="H5" s="124"/>
      <c r="I5" s="123"/>
      <c r="J5" s="124"/>
      <c r="K5" s="132"/>
      <c r="L5" s="132"/>
      <c r="M5" s="134"/>
      <c r="N5" s="135"/>
      <c r="O5" s="135"/>
      <c r="P5" s="135"/>
      <c r="Q5" s="135"/>
      <c r="R5" s="135"/>
      <c r="S5" s="135"/>
      <c r="T5" s="135"/>
      <c r="U5" s="134"/>
    </row>
    <row r="6" spans="1:21" x14ac:dyDescent="0.2">
      <c r="A6" s="122">
        <v>1400</v>
      </c>
      <c r="B6" s="122" t="s">
        <v>93</v>
      </c>
      <c r="C6" s="123">
        <v>1050000</v>
      </c>
      <c r="D6" s="124"/>
      <c r="E6" s="123"/>
      <c r="F6" s="124"/>
      <c r="G6" s="123"/>
      <c r="H6" s="124"/>
      <c r="I6" s="123"/>
      <c r="J6" s="124"/>
      <c r="K6" s="132"/>
      <c r="L6" s="132"/>
      <c r="M6" s="134"/>
      <c r="N6" s="135"/>
      <c r="O6" s="135"/>
      <c r="P6" s="135"/>
      <c r="Q6" s="135"/>
      <c r="R6" s="135"/>
      <c r="S6" s="135"/>
      <c r="T6" s="135"/>
      <c r="U6" s="134"/>
    </row>
    <row r="7" spans="1:21" x14ac:dyDescent="0.2">
      <c r="A7" s="122">
        <v>1440</v>
      </c>
      <c r="B7" s="122" t="s">
        <v>83</v>
      </c>
      <c r="C7" s="123">
        <v>1100000</v>
      </c>
      <c r="D7" s="124"/>
      <c r="E7" s="123"/>
      <c r="F7" s="124"/>
      <c r="G7" s="123"/>
      <c r="H7" s="124"/>
      <c r="I7" s="123"/>
      <c r="J7" s="124"/>
      <c r="K7" s="132"/>
      <c r="L7" s="132"/>
      <c r="M7" s="134"/>
      <c r="N7" s="135"/>
      <c r="O7" s="135"/>
      <c r="P7" s="135"/>
      <c r="Q7" s="135"/>
      <c r="R7" s="135"/>
      <c r="S7" s="135"/>
      <c r="T7" s="135"/>
      <c r="U7" s="134"/>
    </row>
    <row r="8" spans="1:21" x14ac:dyDescent="0.2">
      <c r="A8" s="122">
        <v>1500</v>
      </c>
      <c r="B8" s="122" t="s">
        <v>0</v>
      </c>
      <c r="C8" s="123">
        <v>5060050</v>
      </c>
      <c r="D8" s="124"/>
      <c r="E8" s="123"/>
      <c r="F8" s="124"/>
      <c r="G8" s="123"/>
      <c r="H8" s="124"/>
      <c r="I8" s="123"/>
      <c r="J8" s="124"/>
      <c r="K8" s="132"/>
      <c r="L8" s="132"/>
      <c r="M8" s="134"/>
      <c r="N8" s="135"/>
      <c r="O8" s="135"/>
      <c r="P8" s="135"/>
      <c r="Q8" s="135"/>
      <c r="R8" s="135"/>
      <c r="S8" s="135"/>
      <c r="T8" s="135"/>
      <c r="U8" s="134"/>
    </row>
    <row r="9" spans="1:21" x14ac:dyDescent="0.2">
      <c r="A9" s="122">
        <v>1580</v>
      </c>
      <c r="B9" s="122" t="s">
        <v>24</v>
      </c>
      <c r="C9" s="123"/>
      <c r="D9" s="124">
        <v>80000</v>
      </c>
      <c r="E9" s="123"/>
      <c r="F9" s="124"/>
      <c r="G9" s="123"/>
      <c r="H9" s="124"/>
      <c r="I9" s="123"/>
      <c r="J9" s="124"/>
      <c r="K9" s="132"/>
      <c r="L9" s="132"/>
      <c r="M9" s="134"/>
      <c r="N9" s="135"/>
      <c r="O9" s="135"/>
      <c r="P9" s="135"/>
      <c r="Q9" s="135"/>
      <c r="R9" s="135"/>
      <c r="S9" s="135"/>
      <c r="T9" s="135"/>
      <c r="U9" s="134"/>
    </row>
    <row r="10" spans="1:21" x14ac:dyDescent="0.2">
      <c r="A10" s="122">
        <v>1810</v>
      </c>
      <c r="B10" s="122" t="s">
        <v>94</v>
      </c>
      <c r="C10" s="123">
        <v>407000</v>
      </c>
      <c r="D10" s="124"/>
      <c r="E10" s="123"/>
      <c r="F10" s="124"/>
      <c r="G10" s="123"/>
      <c r="H10" s="124"/>
      <c r="I10" s="123"/>
      <c r="J10" s="124"/>
      <c r="K10" s="132"/>
      <c r="L10" s="132"/>
      <c r="M10" s="134"/>
      <c r="N10" s="135"/>
      <c r="O10" s="135"/>
      <c r="P10" s="135"/>
      <c r="Q10" s="135"/>
      <c r="R10" s="135"/>
      <c r="S10" s="135"/>
      <c r="T10" s="135"/>
      <c r="U10" s="134"/>
    </row>
    <row r="11" spans="1:21" x14ac:dyDescent="0.2">
      <c r="A11" s="122">
        <v>1920</v>
      </c>
      <c r="B11" s="122" t="s">
        <v>95</v>
      </c>
      <c r="C11" s="123">
        <v>5420430</v>
      </c>
      <c r="D11" s="124"/>
      <c r="E11" s="123"/>
      <c r="F11" s="124"/>
      <c r="G11" s="123"/>
      <c r="H11" s="124"/>
      <c r="I11" s="123"/>
      <c r="J11" s="124"/>
      <c r="K11" s="132"/>
      <c r="L11" s="132"/>
      <c r="M11" s="134"/>
      <c r="N11" s="135"/>
      <c r="O11" s="135"/>
      <c r="P11" s="135"/>
      <c r="Q11" s="135"/>
      <c r="R11" s="135"/>
      <c r="S11" s="135"/>
      <c r="T11" s="135"/>
      <c r="U11" s="134"/>
    </row>
    <row r="12" spans="1:21" x14ac:dyDescent="0.2">
      <c r="A12" s="122">
        <v>1950</v>
      </c>
      <c r="B12" s="122" t="s">
        <v>96</v>
      </c>
      <c r="C12" s="123">
        <v>912500</v>
      </c>
      <c r="D12" s="124"/>
      <c r="E12" s="123"/>
      <c r="F12" s="124"/>
      <c r="G12" s="123"/>
      <c r="H12" s="124"/>
      <c r="I12" s="123"/>
      <c r="J12" s="124"/>
      <c r="K12" s="132"/>
      <c r="L12" s="132"/>
      <c r="M12" s="134"/>
      <c r="N12" s="135"/>
      <c r="O12" s="135"/>
      <c r="P12" s="135"/>
      <c r="Q12" s="135"/>
      <c r="R12" s="135"/>
      <c r="S12" s="135"/>
      <c r="T12" s="135"/>
      <c r="U12" s="134"/>
    </row>
    <row r="13" spans="1:21" x14ac:dyDescent="0.2">
      <c r="A13" s="122">
        <v>2000</v>
      </c>
      <c r="B13" s="122" t="s">
        <v>97</v>
      </c>
      <c r="C13" s="123"/>
      <c r="D13" s="124">
        <v>5000000</v>
      </c>
      <c r="E13" s="123"/>
      <c r="F13" s="124"/>
      <c r="G13" s="123"/>
      <c r="H13" s="124"/>
      <c r="I13" s="123"/>
      <c r="J13" s="124"/>
      <c r="K13" s="132"/>
      <c r="L13" s="132"/>
      <c r="M13" s="134"/>
      <c r="N13" s="135"/>
      <c r="O13" s="135"/>
      <c r="P13" s="135"/>
      <c r="Q13" s="135"/>
      <c r="R13" s="135"/>
      <c r="S13" s="135"/>
      <c r="T13" s="135"/>
      <c r="U13" s="134"/>
    </row>
    <row r="14" spans="1:21" x14ac:dyDescent="0.2">
      <c r="A14" s="122">
        <v>2050</v>
      </c>
      <c r="B14" s="122" t="s">
        <v>76</v>
      </c>
      <c r="C14" s="123"/>
      <c r="D14" s="124">
        <v>1753000</v>
      </c>
      <c r="E14" s="123"/>
      <c r="F14" s="124"/>
      <c r="G14" s="123"/>
      <c r="H14" s="124"/>
      <c r="I14" s="123"/>
      <c r="J14" s="124"/>
      <c r="K14" s="132"/>
      <c r="L14" s="136"/>
      <c r="M14" s="134"/>
      <c r="N14" s="135"/>
      <c r="O14" s="135"/>
      <c r="P14" s="135"/>
      <c r="Q14" s="135"/>
      <c r="R14" s="135"/>
      <c r="S14" s="135"/>
      <c r="T14" s="135"/>
      <c r="U14" s="134"/>
    </row>
    <row r="15" spans="1:21" x14ac:dyDescent="0.2">
      <c r="A15" s="122">
        <v>2120</v>
      </c>
      <c r="B15" s="122" t="s">
        <v>75</v>
      </c>
      <c r="C15" s="123"/>
      <c r="D15" s="124">
        <v>165000</v>
      </c>
      <c r="E15" s="123"/>
      <c r="F15" s="124"/>
      <c r="G15" s="123"/>
      <c r="H15" s="124"/>
      <c r="I15" s="123"/>
      <c r="J15" s="124"/>
      <c r="K15" s="132"/>
      <c r="L15" s="137"/>
      <c r="M15" s="134"/>
      <c r="N15" s="135"/>
      <c r="O15" s="135"/>
      <c r="P15" s="135"/>
      <c r="Q15" s="135"/>
      <c r="R15" s="135"/>
      <c r="S15" s="135"/>
      <c r="T15" s="135"/>
      <c r="U15" s="134"/>
    </row>
    <row r="16" spans="1:21" x14ac:dyDescent="0.2">
      <c r="A16" s="122">
        <v>2240</v>
      </c>
      <c r="B16" s="122" t="s">
        <v>98</v>
      </c>
      <c r="C16" s="123"/>
      <c r="D16" s="124">
        <v>3510000</v>
      </c>
      <c r="E16" s="123"/>
      <c r="F16" s="124"/>
      <c r="G16" s="123"/>
      <c r="H16" s="124"/>
      <c r="I16" s="123"/>
      <c r="J16" s="124"/>
      <c r="K16" s="132"/>
      <c r="L16" s="132"/>
      <c r="M16" s="134"/>
      <c r="N16" s="135"/>
      <c r="O16" s="135"/>
      <c r="P16" s="138"/>
      <c r="Q16" s="135"/>
      <c r="R16" s="135"/>
      <c r="S16" s="135"/>
      <c r="T16" s="135"/>
      <c r="U16" s="134"/>
    </row>
    <row r="17" spans="1:21" x14ac:dyDescent="0.2">
      <c r="A17" s="122">
        <v>2400</v>
      </c>
      <c r="B17" s="122" t="s">
        <v>39</v>
      </c>
      <c r="C17" s="123"/>
      <c r="D17" s="124">
        <v>2689700</v>
      </c>
      <c r="E17" s="123"/>
      <c r="F17" s="124"/>
      <c r="G17" s="123"/>
      <c r="H17" s="124"/>
      <c r="I17" s="123"/>
      <c r="J17" s="124"/>
      <c r="K17" s="132"/>
      <c r="L17" s="132"/>
      <c r="M17" s="134"/>
      <c r="N17" s="135"/>
      <c r="O17" s="135"/>
      <c r="P17" s="135"/>
      <c r="Q17" s="135"/>
      <c r="R17" s="135"/>
      <c r="S17" s="135"/>
      <c r="T17" s="135"/>
      <c r="U17" s="134"/>
    </row>
    <row r="18" spans="1:21" x14ac:dyDescent="0.2">
      <c r="A18" s="122">
        <v>2500</v>
      </c>
      <c r="B18" s="122" t="s">
        <v>99</v>
      </c>
      <c r="C18" s="123"/>
      <c r="D18" s="124">
        <v>150</v>
      </c>
      <c r="E18" s="123"/>
      <c r="F18" s="124"/>
      <c r="G18" s="123"/>
      <c r="H18" s="124"/>
      <c r="I18" s="123"/>
      <c r="J18" s="124"/>
      <c r="K18" s="132"/>
      <c r="L18" s="132"/>
      <c r="M18" s="134"/>
      <c r="N18" s="135"/>
      <c r="O18" s="135"/>
      <c r="P18" s="135"/>
      <c r="Q18" s="135"/>
      <c r="R18" s="135"/>
      <c r="S18" s="135"/>
      <c r="T18" s="135"/>
      <c r="U18" s="134"/>
    </row>
    <row r="19" spans="1:21" x14ac:dyDescent="0.2">
      <c r="A19" s="122">
        <v>2600</v>
      </c>
      <c r="B19" s="122" t="s">
        <v>100</v>
      </c>
      <c r="C19" s="123"/>
      <c r="D19" s="124">
        <v>912500</v>
      </c>
      <c r="E19" s="123"/>
      <c r="F19" s="124"/>
      <c r="G19" s="123"/>
      <c r="H19" s="124"/>
      <c r="I19" s="123"/>
      <c r="J19" s="124"/>
      <c r="K19" s="132"/>
      <c r="L19" s="132"/>
      <c r="M19" s="134"/>
      <c r="N19" s="135"/>
      <c r="O19" s="135"/>
      <c r="P19" s="135"/>
      <c r="Q19" s="135"/>
      <c r="R19" s="135"/>
      <c r="S19" s="135"/>
      <c r="T19" s="135"/>
      <c r="U19" s="134"/>
    </row>
    <row r="20" spans="1:21" x14ac:dyDescent="0.2">
      <c r="A20" s="122">
        <v>2740</v>
      </c>
      <c r="B20" s="122" t="s">
        <v>101</v>
      </c>
      <c r="C20" s="123"/>
      <c r="D20" s="124">
        <v>1256400</v>
      </c>
      <c r="E20" s="123"/>
      <c r="F20" s="124"/>
      <c r="G20" s="123"/>
      <c r="H20" s="124"/>
      <c r="I20" s="123"/>
      <c r="J20" s="124"/>
      <c r="K20" s="132"/>
      <c r="L20" s="132"/>
      <c r="M20" s="134"/>
      <c r="N20" s="135"/>
      <c r="O20" s="135"/>
      <c r="P20" s="135"/>
      <c r="Q20" s="135"/>
      <c r="R20" s="135"/>
      <c r="S20" s="135"/>
      <c r="T20" s="135"/>
      <c r="U20" s="134"/>
    </row>
    <row r="21" spans="1:21" x14ac:dyDescent="0.2">
      <c r="A21" s="122">
        <v>2770</v>
      </c>
      <c r="B21" s="122" t="s">
        <v>102</v>
      </c>
      <c r="C21" s="123"/>
      <c r="D21" s="124">
        <v>679815</v>
      </c>
      <c r="E21" s="123"/>
      <c r="F21" s="124"/>
      <c r="G21" s="123"/>
      <c r="H21" s="124"/>
      <c r="I21" s="123"/>
      <c r="J21" s="124"/>
      <c r="K21" s="132"/>
      <c r="L21" s="132"/>
      <c r="M21" s="134"/>
      <c r="N21" s="135"/>
      <c r="O21" s="135"/>
      <c r="P21" s="135"/>
      <c r="Q21" s="135"/>
      <c r="R21" s="135"/>
      <c r="S21" s="135"/>
      <c r="T21" s="135"/>
      <c r="U21" s="134"/>
    </row>
    <row r="22" spans="1:21" x14ac:dyDescent="0.2">
      <c r="A22" s="122">
        <v>2780</v>
      </c>
      <c r="B22" s="122" t="s">
        <v>103</v>
      </c>
      <c r="C22" s="123"/>
      <c r="D22" s="124">
        <v>412355</v>
      </c>
      <c r="E22" s="123"/>
      <c r="F22" s="124"/>
      <c r="G22" s="123"/>
      <c r="H22" s="124"/>
      <c r="I22" s="123"/>
      <c r="J22" s="124"/>
      <c r="K22" s="132"/>
      <c r="L22" s="132"/>
      <c r="M22" s="134"/>
      <c r="N22" s="135"/>
      <c r="O22" s="135"/>
      <c r="P22" s="135"/>
      <c r="Q22" s="135"/>
      <c r="R22" s="135"/>
      <c r="S22" s="135"/>
      <c r="T22" s="135"/>
      <c r="U22" s="134"/>
    </row>
    <row r="23" spans="1:21" x14ac:dyDescent="0.2">
      <c r="A23" s="122">
        <v>2940</v>
      </c>
      <c r="B23" s="122" t="s">
        <v>104</v>
      </c>
      <c r="C23" s="123"/>
      <c r="D23" s="124">
        <v>2924500</v>
      </c>
      <c r="E23" s="123"/>
      <c r="F23" s="124"/>
      <c r="G23" s="123"/>
      <c r="H23" s="124"/>
      <c r="I23" s="123"/>
      <c r="J23" s="124"/>
      <c r="K23" s="132"/>
      <c r="L23" s="132"/>
      <c r="M23" s="134"/>
      <c r="N23" s="135"/>
      <c r="O23" s="135"/>
      <c r="P23" s="135"/>
      <c r="Q23" s="135"/>
      <c r="R23" s="135"/>
      <c r="S23" s="135"/>
      <c r="T23" s="135"/>
      <c r="U23" s="134"/>
    </row>
    <row r="24" spans="1:21" x14ac:dyDescent="0.2">
      <c r="A24" s="122">
        <v>2971</v>
      </c>
      <c r="B24" s="122" t="s">
        <v>70</v>
      </c>
      <c r="C24" s="123"/>
      <c r="D24" s="124">
        <v>1460000</v>
      </c>
      <c r="E24" s="123"/>
      <c r="F24" s="124"/>
      <c r="G24" s="123"/>
      <c r="H24" s="124"/>
      <c r="I24" s="123"/>
      <c r="J24" s="124"/>
      <c r="K24" s="132"/>
      <c r="L24" s="139"/>
      <c r="M24" s="134"/>
      <c r="N24" s="135"/>
      <c r="O24" s="135"/>
      <c r="P24" s="135"/>
      <c r="Q24" s="135"/>
      <c r="R24" s="135"/>
      <c r="S24" s="135"/>
      <c r="T24" s="135"/>
      <c r="U24" s="134"/>
    </row>
    <row r="25" spans="1:21" x14ac:dyDescent="0.2">
      <c r="A25" s="122">
        <v>3000</v>
      </c>
      <c r="B25" s="122" t="s">
        <v>105</v>
      </c>
      <c r="C25" s="123"/>
      <c r="D25" s="124">
        <v>75040850</v>
      </c>
      <c r="E25" s="123"/>
      <c r="F25" s="124"/>
      <c r="G25" s="123"/>
      <c r="H25" s="124"/>
      <c r="I25" s="123"/>
      <c r="J25" s="124"/>
      <c r="K25" s="132"/>
      <c r="L25" s="139"/>
      <c r="M25" s="134"/>
      <c r="N25" s="135"/>
      <c r="O25" s="135"/>
      <c r="P25" s="135"/>
      <c r="Q25" s="135"/>
      <c r="R25" s="135"/>
      <c r="S25" s="135"/>
      <c r="T25" s="135"/>
      <c r="U25" s="134"/>
    </row>
    <row r="26" spans="1:21" x14ac:dyDescent="0.2">
      <c r="A26" s="122">
        <v>3800</v>
      </c>
      <c r="B26" s="122" t="s">
        <v>106</v>
      </c>
      <c r="C26" s="123"/>
      <c r="D26" s="124"/>
      <c r="E26" s="123"/>
      <c r="F26" s="124"/>
      <c r="G26" s="123"/>
      <c r="H26" s="124"/>
      <c r="I26" s="123"/>
      <c r="J26" s="124"/>
      <c r="K26" s="132"/>
      <c r="L26" s="132"/>
      <c r="M26" s="134"/>
      <c r="N26" s="135"/>
      <c r="O26" s="135"/>
      <c r="P26" s="135"/>
      <c r="Q26" s="135"/>
      <c r="R26" s="135"/>
      <c r="S26" s="135"/>
      <c r="T26" s="135"/>
      <c r="U26" s="134"/>
    </row>
    <row r="27" spans="1:21" x14ac:dyDescent="0.2">
      <c r="A27" s="122">
        <v>4010</v>
      </c>
      <c r="B27" s="122" t="s">
        <v>107</v>
      </c>
      <c r="C27" s="123">
        <v>33539000</v>
      </c>
      <c r="D27" s="124"/>
      <c r="E27" s="123"/>
      <c r="F27" s="124"/>
      <c r="G27" s="123"/>
      <c r="H27" s="124"/>
      <c r="I27" s="123"/>
      <c r="J27" s="124"/>
      <c r="K27" s="132"/>
      <c r="L27" s="132"/>
      <c r="M27" s="134"/>
      <c r="N27" s="135"/>
      <c r="O27" s="135"/>
      <c r="P27" s="135"/>
      <c r="Q27" s="135"/>
      <c r="R27" s="135"/>
      <c r="S27" s="135"/>
      <c r="T27" s="135"/>
      <c r="U27" s="134"/>
    </row>
    <row r="28" spans="1:21" x14ac:dyDescent="0.2">
      <c r="A28" s="122">
        <v>4290</v>
      </c>
      <c r="B28" s="122" t="s">
        <v>108</v>
      </c>
      <c r="C28" s="123"/>
      <c r="D28" s="124"/>
      <c r="E28" s="123"/>
      <c r="F28" s="124"/>
      <c r="G28" s="123"/>
      <c r="H28" s="124"/>
      <c r="I28" s="123"/>
      <c r="J28" s="124"/>
      <c r="K28" s="132"/>
      <c r="L28" s="132"/>
      <c r="M28" s="134"/>
      <c r="N28" s="135"/>
      <c r="O28" s="135"/>
      <c r="P28" s="135"/>
      <c r="Q28" s="135"/>
      <c r="R28" s="135"/>
      <c r="S28" s="135"/>
      <c r="T28" s="135"/>
      <c r="U28" s="134"/>
    </row>
    <row r="29" spans="1:21" x14ac:dyDescent="0.2">
      <c r="A29" s="122"/>
      <c r="B29" s="122" t="s">
        <v>109</v>
      </c>
      <c r="C29" s="123">
        <v>33095200</v>
      </c>
      <c r="D29" s="124"/>
      <c r="E29" s="123"/>
      <c r="F29" s="124"/>
      <c r="G29" s="123"/>
      <c r="H29" s="124"/>
      <c r="I29" s="123"/>
      <c r="J29" s="124"/>
      <c r="K29" s="132"/>
      <c r="L29" s="132"/>
      <c r="M29" s="134"/>
      <c r="N29" s="135"/>
      <c r="O29" s="135"/>
      <c r="P29" s="135"/>
      <c r="Q29" s="135"/>
      <c r="R29" s="135"/>
      <c r="S29" s="135"/>
      <c r="T29" s="135"/>
      <c r="U29" s="134"/>
    </row>
    <row r="30" spans="1:21" x14ac:dyDescent="0.2">
      <c r="A30" s="122">
        <v>6000</v>
      </c>
      <c r="B30" s="122" t="s">
        <v>73</v>
      </c>
      <c r="C30" s="123"/>
      <c r="D30" s="124"/>
      <c r="E30" s="123"/>
      <c r="F30" s="124"/>
      <c r="G30" s="123"/>
      <c r="H30" s="124"/>
      <c r="I30" s="123"/>
      <c r="J30" s="124"/>
      <c r="K30" s="132"/>
      <c r="L30" s="132"/>
      <c r="M30" s="134"/>
      <c r="N30" s="135"/>
      <c r="O30" s="135"/>
      <c r="P30" s="135"/>
      <c r="Q30" s="135"/>
      <c r="R30" s="135"/>
      <c r="S30" s="135"/>
      <c r="T30" s="135"/>
      <c r="U30" s="134"/>
    </row>
    <row r="31" spans="1:21" x14ac:dyDescent="0.2">
      <c r="A31" s="122">
        <v>7550</v>
      </c>
      <c r="B31" s="122" t="s">
        <v>71</v>
      </c>
      <c r="C31" s="123">
        <v>2102540</v>
      </c>
      <c r="D31" s="124"/>
      <c r="E31" s="123"/>
      <c r="F31" s="124"/>
      <c r="G31" s="123"/>
      <c r="H31" s="124"/>
      <c r="I31" s="123"/>
      <c r="J31" s="124"/>
      <c r="K31" s="140"/>
      <c r="L31" s="132"/>
      <c r="M31" s="134"/>
      <c r="N31" s="135"/>
      <c r="O31" s="135"/>
      <c r="P31" s="135"/>
      <c r="Q31" s="135"/>
      <c r="R31" s="135"/>
      <c r="S31" s="135"/>
      <c r="T31" s="135"/>
      <c r="U31" s="134"/>
    </row>
    <row r="32" spans="1:21" x14ac:dyDescent="0.2">
      <c r="A32" s="122">
        <v>7790</v>
      </c>
      <c r="B32" s="122" t="s">
        <v>110</v>
      </c>
      <c r="C32" s="123">
        <v>4850000</v>
      </c>
      <c r="D32" s="124"/>
      <c r="E32" s="123"/>
      <c r="F32" s="124"/>
      <c r="G32" s="123"/>
      <c r="H32" s="124"/>
      <c r="I32" s="123"/>
      <c r="J32" s="124"/>
      <c r="K32" s="132"/>
      <c r="L32" s="132"/>
      <c r="M32" s="134"/>
      <c r="N32" s="135"/>
      <c r="O32" s="135"/>
      <c r="P32" s="135"/>
      <c r="Q32" s="135"/>
      <c r="R32" s="135"/>
      <c r="S32" s="135"/>
      <c r="T32" s="135"/>
      <c r="U32" s="134"/>
    </row>
    <row r="33" spans="1:21" x14ac:dyDescent="0.2">
      <c r="A33" s="122">
        <v>7830</v>
      </c>
      <c r="B33" s="122" t="s">
        <v>25</v>
      </c>
      <c r="C33" s="123">
        <v>170000</v>
      </c>
      <c r="D33" s="124"/>
      <c r="E33" s="123"/>
      <c r="F33" s="124"/>
      <c r="G33" s="123"/>
      <c r="H33" s="124"/>
      <c r="I33" s="123"/>
      <c r="J33" s="124"/>
      <c r="K33" s="132"/>
      <c r="L33" s="132"/>
      <c r="M33" s="134"/>
      <c r="N33" s="135"/>
      <c r="O33" s="135"/>
      <c r="P33" s="135"/>
      <c r="Q33" s="135"/>
      <c r="R33" s="135"/>
      <c r="S33" s="135"/>
      <c r="T33" s="135"/>
      <c r="U33" s="134"/>
    </row>
    <row r="34" spans="1:21" x14ac:dyDescent="0.2">
      <c r="A34" s="122">
        <v>8050</v>
      </c>
      <c r="B34" s="122" t="s">
        <v>111</v>
      </c>
      <c r="C34" s="123"/>
      <c r="D34" s="124">
        <v>109140</v>
      </c>
      <c r="E34" s="123"/>
      <c r="F34" s="124"/>
      <c r="G34" s="123"/>
      <c r="H34" s="124"/>
      <c r="I34" s="123"/>
      <c r="J34" s="124"/>
      <c r="K34" s="132"/>
      <c r="L34" s="139"/>
      <c r="M34" s="134"/>
      <c r="N34" s="135"/>
      <c r="O34" s="135"/>
      <c r="P34" s="135"/>
      <c r="Q34" s="135"/>
      <c r="R34" s="135"/>
      <c r="S34" s="135"/>
      <c r="T34" s="135"/>
      <c r="U34" s="134"/>
    </row>
    <row r="35" spans="1:21" x14ac:dyDescent="0.2">
      <c r="A35" s="122">
        <v>8060</v>
      </c>
      <c r="B35" s="122" t="s">
        <v>112</v>
      </c>
      <c r="C35" s="123"/>
      <c r="D35" s="124">
        <v>5050</v>
      </c>
      <c r="E35" s="123"/>
      <c r="F35" s="124"/>
      <c r="G35" s="123"/>
      <c r="H35" s="124"/>
      <c r="I35" s="123"/>
      <c r="J35" s="124"/>
      <c r="K35" s="132"/>
      <c r="L35" s="139"/>
      <c r="M35" s="134"/>
      <c r="N35" s="135"/>
      <c r="O35" s="135"/>
      <c r="P35" s="135"/>
      <c r="Q35" s="135"/>
      <c r="R35" s="135"/>
      <c r="S35" s="135"/>
      <c r="T35" s="135"/>
      <c r="U35" s="134"/>
    </row>
    <row r="36" spans="1:21" x14ac:dyDescent="0.2">
      <c r="A36" s="122">
        <v>8080</v>
      </c>
      <c r="B36" s="122" t="s">
        <v>28</v>
      </c>
      <c r="C36" s="123"/>
      <c r="D36" s="124"/>
      <c r="E36" s="123"/>
      <c r="F36" s="124"/>
      <c r="G36" s="123"/>
      <c r="H36" s="124"/>
      <c r="I36" s="123"/>
      <c r="J36" s="124"/>
      <c r="K36" s="132"/>
      <c r="L36" s="132"/>
      <c r="M36" s="134"/>
      <c r="N36" s="135"/>
      <c r="O36" s="135"/>
      <c r="P36" s="135"/>
      <c r="Q36" s="135"/>
      <c r="R36" s="135"/>
      <c r="S36" s="135"/>
      <c r="T36" s="135"/>
      <c r="U36" s="134"/>
    </row>
    <row r="37" spans="1:21" x14ac:dyDescent="0.2">
      <c r="A37" s="122">
        <v>8100</v>
      </c>
      <c r="B37" s="122" t="s">
        <v>113</v>
      </c>
      <c r="C37" s="123"/>
      <c r="D37" s="124"/>
      <c r="E37" s="123"/>
      <c r="F37" s="124"/>
      <c r="G37" s="123"/>
      <c r="H37" s="124"/>
      <c r="I37" s="123"/>
      <c r="J37" s="124"/>
      <c r="K37" s="132"/>
      <c r="L37" s="132"/>
      <c r="M37" s="134"/>
      <c r="N37" s="135"/>
      <c r="O37" s="135"/>
      <c r="P37" s="138"/>
      <c r="Q37" s="135"/>
      <c r="R37" s="135"/>
      <c r="S37" s="135"/>
      <c r="T37" s="135"/>
      <c r="U37" s="134"/>
    </row>
    <row r="38" spans="1:21" x14ac:dyDescent="0.2">
      <c r="A38" s="122">
        <v>8150</v>
      </c>
      <c r="B38" s="122" t="s">
        <v>46</v>
      </c>
      <c r="C38" s="123">
        <v>164500</v>
      </c>
      <c r="D38" s="124"/>
      <c r="E38" s="123"/>
      <c r="F38" s="124"/>
      <c r="G38" s="123"/>
      <c r="H38" s="124"/>
      <c r="I38" s="123"/>
      <c r="J38" s="124"/>
      <c r="K38" s="132"/>
      <c r="L38" s="132"/>
      <c r="M38" s="134"/>
      <c r="N38" s="135"/>
      <c r="O38" s="135"/>
      <c r="P38" s="135"/>
      <c r="Q38" s="135"/>
      <c r="R38" s="135"/>
      <c r="S38" s="135"/>
      <c r="T38" s="135"/>
      <c r="U38" s="134"/>
    </row>
    <row r="39" spans="1:21" x14ac:dyDescent="0.2">
      <c r="A39" s="122">
        <v>8160</v>
      </c>
      <c r="B39" s="122" t="s">
        <v>114</v>
      </c>
      <c r="C39" s="123">
        <v>4240</v>
      </c>
      <c r="D39" s="124"/>
      <c r="E39" s="123"/>
      <c r="F39" s="124"/>
      <c r="G39" s="123"/>
      <c r="H39" s="124"/>
      <c r="I39" s="123"/>
      <c r="J39" s="124"/>
      <c r="K39" s="132"/>
      <c r="L39" s="139"/>
      <c r="M39" s="134"/>
      <c r="N39" s="135"/>
      <c r="O39" s="135"/>
      <c r="P39" s="139"/>
      <c r="Q39" s="135"/>
      <c r="R39" s="135"/>
      <c r="S39" s="135"/>
      <c r="T39" s="135"/>
      <c r="U39" s="134"/>
    </row>
    <row r="40" spans="1:21" x14ac:dyDescent="0.2">
      <c r="A40" s="122">
        <v>8300</v>
      </c>
      <c r="B40" s="122" t="s">
        <v>99</v>
      </c>
      <c r="C40" s="123"/>
      <c r="D40" s="124"/>
      <c r="E40" s="123"/>
      <c r="F40" s="124"/>
      <c r="G40" s="123"/>
      <c r="H40" s="124"/>
      <c r="I40" s="123"/>
      <c r="J40" s="124"/>
      <c r="K40" s="132"/>
      <c r="L40" s="139"/>
      <c r="M40" s="134"/>
      <c r="N40" s="135"/>
      <c r="O40" s="135"/>
      <c r="P40" s="135"/>
      <c r="Q40" s="135"/>
      <c r="R40" s="135"/>
      <c r="S40" s="135"/>
      <c r="T40" s="135"/>
      <c r="U40" s="134"/>
    </row>
    <row r="41" spans="1:21" x14ac:dyDescent="0.2">
      <c r="A41" s="122">
        <v>8320</v>
      </c>
      <c r="B41" s="122" t="s">
        <v>115</v>
      </c>
      <c r="C41" s="123"/>
      <c r="D41" s="124"/>
      <c r="E41" s="123"/>
      <c r="F41" s="124"/>
      <c r="G41" s="123"/>
      <c r="H41" s="124"/>
      <c r="I41" s="123"/>
      <c r="J41" s="124"/>
      <c r="K41" s="132"/>
      <c r="L41" s="132"/>
      <c r="M41" s="134"/>
      <c r="N41" s="135"/>
      <c r="O41" s="135"/>
      <c r="P41" s="135"/>
      <c r="Q41" s="135"/>
      <c r="R41" s="135"/>
      <c r="S41" s="135"/>
      <c r="T41" s="135"/>
      <c r="U41" s="134"/>
    </row>
    <row r="42" spans="1:21" x14ac:dyDescent="0.2">
      <c r="A42" s="125">
        <v>8960</v>
      </c>
      <c r="B42" s="125" t="s">
        <v>116</v>
      </c>
      <c r="C42" s="126"/>
      <c r="D42" s="127"/>
      <c r="E42" s="126"/>
      <c r="F42" s="127"/>
      <c r="G42" s="126"/>
      <c r="H42" s="124"/>
      <c r="I42" s="126"/>
      <c r="J42" s="127"/>
      <c r="K42" s="132"/>
      <c r="L42" s="132"/>
      <c r="M42" s="134"/>
      <c r="N42" s="135"/>
      <c r="O42" s="135"/>
      <c r="P42" s="135"/>
      <c r="Q42" s="135"/>
      <c r="R42" s="135"/>
      <c r="S42" s="135"/>
      <c r="T42" s="135"/>
      <c r="U42" s="134"/>
    </row>
    <row r="43" spans="1:21" s="131" customFormat="1" ht="18.75" x14ac:dyDescent="0.3">
      <c r="A43" s="128"/>
      <c r="B43" s="128"/>
      <c r="C43" s="129">
        <f t="shared" ref="C43:J43" si="0">SUM(C2:C42)</f>
        <v>96050460</v>
      </c>
      <c r="D43" s="130">
        <f t="shared" si="0"/>
        <v>96050460</v>
      </c>
      <c r="E43" s="129">
        <f t="shared" si="0"/>
        <v>0</v>
      </c>
      <c r="F43" s="130">
        <f t="shared" si="0"/>
        <v>0</v>
      </c>
      <c r="G43" s="129">
        <f t="shared" si="0"/>
        <v>0</v>
      </c>
      <c r="H43" s="130">
        <f t="shared" si="0"/>
        <v>0</v>
      </c>
      <c r="I43" s="129">
        <f t="shared" si="0"/>
        <v>0</v>
      </c>
      <c r="J43" s="130">
        <f t="shared" si="0"/>
        <v>0</v>
      </c>
      <c r="K43" s="132"/>
      <c r="L43" s="139"/>
      <c r="M43" s="134"/>
      <c r="N43" s="135"/>
      <c r="O43" s="135"/>
      <c r="P43" s="135"/>
      <c r="Q43" s="141"/>
      <c r="R43" s="141"/>
      <c r="S43" s="141"/>
      <c r="T43" s="141"/>
      <c r="U43" s="142"/>
    </row>
    <row r="44" spans="1:21" x14ac:dyDescent="0.2">
      <c r="K44" s="132"/>
      <c r="L44" s="132"/>
      <c r="M44" s="134"/>
      <c r="N44" s="135"/>
      <c r="O44" s="135"/>
      <c r="P44" s="135"/>
      <c r="Q44" s="135"/>
      <c r="R44" s="135"/>
      <c r="S44" s="135"/>
      <c r="T44" s="135"/>
      <c r="U44" s="134"/>
    </row>
    <row r="45" spans="1:21" x14ac:dyDescent="0.2">
      <c r="I45" s="121">
        <f>J43-I43</f>
        <v>0</v>
      </c>
      <c r="K45" s="132"/>
      <c r="L45" s="132"/>
      <c r="M45" s="134"/>
      <c r="N45" s="135"/>
      <c r="O45" s="135"/>
      <c r="P45" s="135"/>
      <c r="Q45" s="135"/>
      <c r="R45" s="135"/>
      <c r="S45" s="135"/>
      <c r="T45" s="135"/>
      <c r="U45" s="134"/>
    </row>
    <row r="46" spans="1:21" x14ac:dyDescent="0.2">
      <c r="K46" s="132"/>
      <c r="L46" s="132"/>
      <c r="M46" s="139"/>
      <c r="N46" s="135"/>
      <c r="O46" s="135"/>
      <c r="P46" s="135"/>
      <c r="Q46" s="135"/>
      <c r="R46" s="135"/>
      <c r="S46" s="135"/>
      <c r="T46" s="135"/>
      <c r="U46" s="134"/>
    </row>
    <row r="47" spans="1:21" x14ac:dyDescent="0.2">
      <c r="K47" s="132"/>
      <c r="L47" s="132"/>
      <c r="M47" s="139"/>
      <c r="N47" s="135"/>
      <c r="O47" s="135"/>
      <c r="P47" s="135"/>
      <c r="Q47" s="135"/>
      <c r="R47" s="135"/>
      <c r="S47" s="135"/>
      <c r="T47" s="135"/>
      <c r="U47" s="134"/>
    </row>
    <row r="48" spans="1:21" x14ac:dyDescent="0.2">
      <c r="K48" s="132"/>
      <c r="L48" s="132"/>
      <c r="M48" s="139"/>
      <c r="N48" s="135"/>
      <c r="O48" s="135"/>
      <c r="P48" s="135"/>
      <c r="Q48" s="135"/>
      <c r="R48" s="135"/>
      <c r="S48" s="135"/>
      <c r="T48" s="135"/>
      <c r="U48" s="134"/>
    </row>
    <row r="49" spans="11:21" x14ac:dyDescent="0.2">
      <c r="K49" s="132"/>
      <c r="L49" s="136"/>
      <c r="M49" s="139"/>
      <c r="N49" s="135"/>
      <c r="O49" s="135"/>
      <c r="P49" s="135"/>
      <c r="Q49" s="135"/>
      <c r="R49" s="135"/>
      <c r="S49" s="135"/>
      <c r="T49" s="135"/>
      <c r="U49" s="134"/>
    </row>
    <row r="50" spans="11:21" x14ac:dyDescent="0.2">
      <c r="K50" s="132"/>
      <c r="L50" s="137"/>
      <c r="M50" s="134"/>
      <c r="N50" s="135"/>
      <c r="O50" s="135"/>
      <c r="P50" s="135"/>
      <c r="Q50" s="135"/>
      <c r="R50" s="135"/>
      <c r="S50" s="135"/>
      <c r="T50" s="135"/>
      <c r="U50" s="134"/>
    </row>
    <row r="51" spans="11:21" x14ac:dyDescent="0.2">
      <c r="K51" s="132"/>
      <c r="L51" s="132"/>
      <c r="M51" s="134"/>
      <c r="N51" s="135"/>
      <c r="O51" s="135"/>
      <c r="P51" s="135"/>
      <c r="Q51" s="135"/>
      <c r="R51" s="135"/>
      <c r="S51" s="135"/>
      <c r="T51" s="135"/>
      <c r="U51" s="134"/>
    </row>
    <row r="52" spans="11:21" x14ac:dyDescent="0.2">
      <c r="K52" s="132"/>
      <c r="L52" s="139"/>
      <c r="M52" s="134"/>
      <c r="N52" s="135"/>
      <c r="O52" s="135"/>
      <c r="P52" s="135"/>
      <c r="Q52" s="135"/>
      <c r="R52" s="135"/>
      <c r="S52" s="135"/>
      <c r="T52" s="135"/>
      <c r="U52" s="134"/>
    </row>
    <row r="53" spans="11:21" x14ac:dyDescent="0.2">
      <c r="K53" s="132"/>
      <c r="L53" s="132"/>
      <c r="M53" s="134"/>
      <c r="N53" s="135"/>
      <c r="O53" s="135"/>
      <c r="P53" s="135"/>
      <c r="Q53" s="135"/>
      <c r="R53" s="135"/>
      <c r="S53" s="135"/>
      <c r="T53" s="135"/>
      <c r="U53" s="134"/>
    </row>
    <row r="54" spans="11:21" x14ac:dyDescent="0.2">
      <c r="K54" s="132"/>
      <c r="L54" s="132"/>
      <c r="M54" s="134"/>
      <c r="N54" s="135"/>
      <c r="O54" s="135"/>
      <c r="P54" s="138"/>
      <c r="Q54" s="135"/>
      <c r="R54" s="135"/>
      <c r="S54" s="135"/>
      <c r="T54" s="135"/>
      <c r="U54" s="134"/>
    </row>
    <row r="55" spans="11:21" x14ac:dyDescent="0.2">
      <c r="K55" s="132"/>
      <c r="L55" s="132"/>
      <c r="M55" s="134"/>
      <c r="N55" s="135"/>
      <c r="O55" s="135"/>
      <c r="P55" s="135"/>
      <c r="Q55" s="135"/>
      <c r="R55" s="135"/>
      <c r="S55" s="135"/>
      <c r="T55" s="135"/>
      <c r="U55" s="134"/>
    </row>
    <row r="56" spans="11:21" x14ac:dyDescent="0.2">
      <c r="K56" s="132"/>
      <c r="L56" s="139"/>
      <c r="M56" s="134"/>
      <c r="N56" s="135"/>
      <c r="O56" s="135"/>
      <c r="P56" s="135"/>
      <c r="Q56" s="135"/>
      <c r="R56" s="135"/>
      <c r="S56" s="135"/>
      <c r="T56" s="135"/>
      <c r="U56" s="134"/>
    </row>
    <row r="57" spans="11:21" x14ac:dyDescent="0.2">
      <c r="K57" s="132"/>
      <c r="L57" s="139"/>
      <c r="M57" s="134"/>
      <c r="N57" s="135"/>
      <c r="O57" s="135"/>
      <c r="P57" s="135"/>
      <c r="Q57" s="135"/>
      <c r="R57" s="135"/>
      <c r="S57" s="135"/>
      <c r="T57" s="135"/>
      <c r="U57" s="134"/>
    </row>
    <row r="58" spans="11:21" x14ac:dyDescent="0.2">
      <c r="K58" s="132"/>
      <c r="L58" s="132"/>
      <c r="M58" s="134"/>
      <c r="N58" s="135"/>
      <c r="O58" s="135"/>
      <c r="P58" s="135"/>
      <c r="Q58" s="135"/>
      <c r="R58" s="135"/>
      <c r="S58" s="135"/>
      <c r="T58" s="135"/>
      <c r="U58" s="134"/>
    </row>
    <row r="59" spans="11:21" x14ac:dyDescent="0.2">
      <c r="K59" s="132"/>
      <c r="L59" s="132"/>
      <c r="M59" s="134"/>
      <c r="N59" s="135"/>
      <c r="O59" s="135"/>
      <c r="P59" s="135"/>
      <c r="Q59" s="135"/>
      <c r="R59" s="135"/>
      <c r="S59" s="135"/>
      <c r="T59" s="135"/>
      <c r="U59" s="134"/>
    </row>
    <row r="60" spans="11:21" x14ac:dyDescent="0.2">
      <c r="K60" s="132"/>
      <c r="L60" s="132"/>
      <c r="M60" s="134"/>
      <c r="N60" s="135"/>
      <c r="O60" s="135"/>
      <c r="P60" s="135"/>
      <c r="Q60" s="135"/>
      <c r="R60" s="135"/>
      <c r="S60" s="135"/>
      <c r="T60" s="135"/>
      <c r="U60" s="134"/>
    </row>
    <row r="61" spans="11:21" x14ac:dyDescent="0.2">
      <c r="K61" s="132"/>
      <c r="L61" s="132"/>
      <c r="M61" s="134"/>
      <c r="N61" s="135"/>
      <c r="O61" s="135"/>
      <c r="P61" s="135"/>
      <c r="Q61" s="135"/>
      <c r="R61" s="135"/>
      <c r="S61" s="135"/>
      <c r="T61" s="135"/>
      <c r="U61" s="134"/>
    </row>
    <row r="62" spans="11:21" x14ac:dyDescent="0.2">
      <c r="K62" s="132"/>
      <c r="L62" s="139"/>
      <c r="M62" s="134"/>
      <c r="N62" s="135"/>
      <c r="O62" s="135"/>
      <c r="P62" s="135"/>
      <c r="Q62" s="135"/>
      <c r="R62" s="135"/>
      <c r="S62" s="135"/>
      <c r="T62" s="135"/>
      <c r="U62" s="134"/>
    </row>
    <row r="63" spans="11:21" x14ac:dyDescent="0.2">
      <c r="K63" s="132"/>
      <c r="L63" s="139"/>
      <c r="M63" s="134"/>
      <c r="N63" s="135"/>
      <c r="O63" s="135"/>
      <c r="P63" s="135"/>
      <c r="Q63" s="135"/>
      <c r="R63" s="135"/>
      <c r="S63" s="135"/>
      <c r="T63" s="135"/>
      <c r="U63" s="134"/>
    </row>
    <row r="64" spans="11:21" x14ac:dyDescent="0.2">
      <c r="K64" s="132"/>
      <c r="L64" s="139"/>
      <c r="M64" s="134"/>
      <c r="N64" s="135"/>
      <c r="O64" s="135"/>
      <c r="P64" s="135"/>
      <c r="Q64" s="135"/>
      <c r="R64" s="135"/>
      <c r="S64" s="135"/>
      <c r="T64" s="135"/>
      <c r="U64" s="134"/>
    </row>
    <row r="65" spans="11:21" x14ac:dyDescent="0.2">
      <c r="K65" s="132"/>
      <c r="L65" s="139"/>
      <c r="M65" s="134"/>
      <c r="N65" s="135"/>
      <c r="O65" s="135"/>
      <c r="P65" s="135"/>
      <c r="Q65" s="135"/>
      <c r="R65" s="135"/>
      <c r="S65" s="135"/>
      <c r="T65" s="135"/>
      <c r="U65" s="134"/>
    </row>
    <row r="66" spans="11:21" x14ac:dyDescent="0.2">
      <c r="K66" s="132"/>
      <c r="L66" s="132"/>
      <c r="M66" s="134"/>
      <c r="N66" s="135"/>
      <c r="O66" s="135"/>
      <c r="P66" s="135"/>
      <c r="Q66" s="135"/>
      <c r="R66" s="135"/>
      <c r="S66" s="135"/>
      <c r="T66" s="135"/>
      <c r="U66" s="134"/>
    </row>
    <row r="67" spans="11:21" x14ac:dyDescent="0.2">
      <c r="K67" s="132"/>
      <c r="L67" s="139"/>
      <c r="M67" s="134"/>
      <c r="N67" s="135"/>
      <c r="O67" s="135"/>
      <c r="P67" s="135"/>
      <c r="Q67" s="135"/>
      <c r="R67" s="135"/>
      <c r="S67" s="135"/>
      <c r="T67" s="135"/>
      <c r="U67" s="134"/>
    </row>
    <row r="68" spans="11:21" x14ac:dyDescent="0.2">
      <c r="K68" s="132"/>
      <c r="L68" s="132"/>
      <c r="M68" s="134"/>
      <c r="N68" s="135"/>
      <c r="O68" s="135"/>
      <c r="P68" s="135"/>
      <c r="Q68" s="135"/>
      <c r="R68" s="135"/>
      <c r="S68" s="135"/>
      <c r="T68" s="135"/>
      <c r="U68" s="134"/>
    </row>
    <row r="69" spans="11:21" x14ac:dyDescent="0.2">
      <c r="K69" s="132"/>
      <c r="L69" s="139"/>
      <c r="M69" s="134"/>
      <c r="N69" s="135"/>
      <c r="O69" s="135"/>
      <c r="P69" s="135"/>
      <c r="Q69" s="135"/>
      <c r="R69" s="135"/>
      <c r="S69" s="135"/>
      <c r="T69" s="135"/>
      <c r="U69" s="134"/>
    </row>
    <row r="70" spans="11:21" x14ac:dyDescent="0.2">
      <c r="K70" s="132"/>
      <c r="L70" s="132"/>
      <c r="M70" s="134"/>
      <c r="N70" s="135"/>
      <c r="O70" s="135"/>
      <c r="P70" s="138"/>
      <c r="Q70" s="135"/>
      <c r="R70" s="135"/>
      <c r="S70" s="135"/>
      <c r="T70" s="135"/>
      <c r="U70" s="134"/>
    </row>
    <row r="71" spans="11:21" x14ac:dyDescent="0.2">
      <c r="K71" s="132"/>
      <c r="L71" s="132"/>
      <c r="M71" s="134"/>
      <c r="N71" s="135"/>
      <c r="O71" s="135"/>
      <c r="P71" s="135"/>
      <c r="Q71" s="135"/>
      <c r="R71" s="135"/>
      <c r="S71" s="135"/>
      <c r="T71" s="135"/>
      <c r="U71" s="134"/>
    </row>
  </sheetData>
  <mergeCells count="4">
    <mergeCell ref="C1:D1"/>
    <mergeCell ref="E1:F1"/>
    <mergeCell ref="G1:H1"/>
    <mergeCell ref="I1:J1"/>
  </mergeCells>
  <pageMargins left="0.70866141732283472" right="0.70866141732283472" top="0.59055118110236227" bottom="0.19685039370078741" header="0.31496062992125984" footer="0.31496062992125984"/>
  <pageSetup paperSize="9" orientation="landscape" horizontalDpi="4294967293" r:id="rId1"/>
  <headerFooter>
    <oddHeader>&amp;COppgave 3.48&amp;RSide &amp;P av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3.42-3.46</vt:lpstr>
      <vt:lpstr>Oppgave 3.47</vt:lpstr>
      <vt:lpstr>Oppgave 3.48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2022-01-10T07:57:45Z</dcterms:modified>
</cp:coreProperties>
</file>