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49D9E6BB-2966-456A-84E8-E83DAACA5427}" xr6:coauthVersionLast="47" xr6:coauthVersionMax="47" xr10:uidLastSave="{00000000-0000-0000-0000-000000000000}"/>
  <bookViews>
    <workbookView xWindow="3030" yWindow="3030" windowWidth="17145" windowHeight="12255" firstSheet="2" activeTab="2" xr2:uid="{00000000-000D-0000-FFFF-FFFF00000000}"/>
  </bookViews>
  <sheets>
    <sheet name="Oppgave 4.1 og 4.2" sheetId="13" r:id="rId1"/>
    <sheet name="Oppgave 4.3" sheetId="12" r:id="rId2"/>
    <sheet name="Oppgave 4.4" sheetId="8" r:id="rId3"/>
    <sheet name="Oppgave 4.5" sheetId="9" r:id="rId4"/>
    <sheet name="Oppgave 4.6" sheetId="11" r:id="rId5"/>
    <sheet name="Oppgave 4.7" sheetId="10" r:id="rId6"/>
  </sheets>
  <definedNames>
    <definedName name="_xlnm.Print_Area" localSheetId="5">'Oppgave 4.7'!$A$1:$Y$31,'Oppgave 4.7'!$A$32:$O$93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0" l="1"/>
  <c r="E46" i="10" s="1"/>
  <c r="G46" i="10" s="1"/>
  <c r="E75" i="10" s="1"/>
  <c r="S21" i="10"/>
  <c r="E47" i="10" s="1"/>
  <c r="G47" i="10" s="1"/>
  <c r="E76" i="10" s="1"/>
  <c r="T21" i="10"/>
  <c r="E48" i="10" s="1"/>
  <c r="G48" i="10" s="1"/>
  <c r="E66" i="10" s="1"/>
  <c r="U21" i="10"/>
  <c r="E49" i="10" s="1"/>
  <c r="G49" i="10" s="1"/>
  <c r="E77" i="10" s="1"/>
  <c r="V7" i="10"/>
  <c r="Q21" i="10"/>
  <c r="E45" i="10" s="1"/>
  <c r="G45" i="10" s="1"/>
  <c r="E74" i="10" s="1"/>
  <c r="F21" i="10"/>
  <c r="E36" i="10" s="1"/>
  <c r="H36" i="10" s="1"/>
  <c r="J67" i="10" s="1"/>
  <c r="G21" i="10"/>
  <c r="E37" i="10" s="1"/>
  <c r="H37" i="10" s="1"/>
  <c r="J68" i="10" s="1"/>
  <c r="H21" i="10"/>
  <c r="I21" i="10"/>
  <c r="E38" i="10" s="1"/>
  <c r="J21" i="10"/>
  <c r="E39" i="10" s="1"/>
  <c r="H39" i="10" s="1"/>
  <c r="J73" i="10" s="1"/>
  <c r="K21" i="10"/>
  <c r="E40" i="10" s="1"/>
  <c r="G40" i="10" s="1"/>
  <c r="L21" i="10"/>
  <c r="E41" i="10" s="1"/>
  <c r="G41" i="10" s="1"/>
  <c r="E70" i="10" s="1"/>
  <c r="M21" i="10"/>
  <c r="E42" i="10" s="1"/>
  <c r="G42" i="10" s="1"/>
  <c r="E71" i="10" s="1"/>
  <c r="N21" i="10"/>
  <c r="E43" i="10" s="1"/>
  <c r="G43" i="10" s="1"/>
  <c r="E72" i="10" s="1"/>
  <c r="O21" i="10"/>
  <c r="E44" i="10" s="1"/>
  <c r="G44" i="10" s="1"/>
  <c r="E73" i="10" s="1"/>
  <c r="E21" i="10"/>
  <c r="E35" i="10" s="1"/>
  <c r="H35" i="10" s="1"/>
  <c r="J66" i="10" s="1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J9" i="11"/>
  <c r="J10" i="11"/>
  <c r="J11" i="11"/>
  <c r="J8" i="11"/>
  <c r="H14" i="8"/>
  <c r="F22" i="12"/>
  <c r="G22" i="12"/>
  <c r="H22" i="12"/>
  <c r="I22" i="12"/>
  <c r="J22" i="12"/>
  <c r="K22" i="12"/>
  <c r="L22" i="12"/>
  <c r="E22" i="12"/>
  <c r="E65" i="10" l="1"/>
  <c r="F50" i="10"/>
  <c r="V21" i="10"/>
  <c r="F38" i="10" l="1"/>
  <c r="H38" i="10" s="1"/>
  <c r="J72" i="10" s="1"/>
  <c r="G50" i="10"/>
  <c r="M22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7" i="12"/>
  <c r="B77" i="10" l="1"/>
  <c r="B76" i="10"/>
  <c r="B75" i="10"/>
  <c r="B74" i="10"/>
  <c r="B73" i="10"/>
  <c r="B72" i="10"/>
  <c r="B71" i="10"/>
  <c r="G67" i="10"/>
  <c r="G66" i="10"/>
  <c r="B65" i="10"/>
  <c r="E78" i="10" l="1"/>
  <c r="E67" i="10"/>
  <c r="F51" i="10"/>
  <c r="E51" i="10"/>
  <c r="J69" i="10"/>
  <c r="H51" i="10" l="1"/>
  <c r="E80" i="10"/>
  <c r="J74" i="10" l="1"/>
  <c r="G51" i="10"/>
</calcChain>
</file>

<file path=xl/sharedStrings.xml><?xml version="1.0" encoding="utf-8"?>
<sst xmlns="http://schemas.openxmlformats.org/spreadsheetml/2006/main" count="174" uniqueCount="115">
  <si>
    <t>Lastebil</t>
  </si>
  <si>
    <t>Bankinnskudd</t>
  </si>
  <si>
    <t>Egenkapital</t>
  </si>
  <si>
    <t>Banklån</t>
  </si>
  <si>
    <t>Kontanter</t>
  </si>
  <si>
    <t>Dato</t>
  </si>
  <si>
    <t>Tekst</t>
  </si>
  <si>
    <t>Bil.</t>
  </si>
  <si>
    <t>nr.</t>
  </si>
  <si>
    <t>Inngående balanse</t>
  </si>
  <si>
    <t>Kjøreinntekter</t>
  </si>
  <si>
    <t>Rentekostnader</t>
  </si>
  <si>
    <t>Renter og avdrag</t>
  </si>
  <si>
    <t>Betaler diesel</t>
  </si>
  <si>
    <t>Telefonregning</t>
  </si>
  <si>
    <t>Reparasjon</t>
  </si>
  <si>
    <t>Diesel, olje etc.</t>
  </si>
  <si>
    <t>a)</t>
  </si>
  <si>
    <t>b)</t>
  </si>
  <si>
    <t>c)</t>
  </si>
  <si>
    <t>Kontorrekvisita</t>
  </si>
  <si>
    <t>Kontroll</t>
  </si>
  <si>
    <t>IB</t>
  </si>
  <si>
    <t>Uttak til fast kasse</t>
  </si>
  <si>
    <t xml:space="preserve">Brev fra banken om at renten er </t>
  </si>
  <si>
    <t>endret.</t>
  </si>
  <si>
    <t>Lagertellingsliste</t>
  </si>
  <si>
    <t>Klagebrev fra kunden som</t>
  </si>
  <si>
    <t>reklamerer på et produkt vi</t>
  </si>
  <si>
    <t>har levert</t>
  </si>
  <si>
    <t>Styrereferat</t>
  </si>
  <si>
    <t>Avstemming av skattetrekk</t>
  </si>
  <si>
    <t>Utbetalingskvittering fra banken</t>
  </si>
  <si>
    <t>Purring fra en leverandør</t>
  </si>
  <si>
    <t>a og b)</t>
  </si>
  <si>
    <t>Rad</t>
  </si>
  <si>
    <t>Varebil</t>
  </si>
  <si>
    <t>Billån</t>
  </si>
  <si>
    <t>Inntekter</t>
  </si>
  <si>
    <t>Driftsmaterialer</t>
  </si>
  <si>
    <t>Varebilkostnader</t>
  </si>
  <si>
    <t>Reisekostnader</t>
  </si>
  <si>
    <t>Salgskostnader</t>
  </si>
  <si>
    <t>Renteinntekter</t>
  </si>
  <si>
    <t>Nr.</t>
  </si>
  <si>
    <t>Konto</t>
  </si>
  <si>
    <t>Bilag</t>
  </si>
  <si>
    <t>Saldobalanse</t>
  </si>
  <si>
    <t>Resultat</t>
  </si>
  <si>
    <t>Balanse</t>
  </si>
  <si>
    <t xml:space="preserve">Inventar </t>
  </si>
  <si>
    <t>Andre driftskostn.</t>
  </si>
  <si>
    <t>Resultatregnskap for 20x1</t>
  </si>
  <si>
    <t>Balanse per 31.12.20x1</t>
  </si>
  <si>
    <t>Eiendeler</t>
  </si>
  <si>
    <t>Sum inntekter</t>
  </si>
  <si>
    <t>Kostnader</t>
  </si>
  <si>
    <t>Sum eiendeler</t>
  </si>
  <si>
    <t>Egenkapital og gjeld</t>
  </si>
  <si>
    <t>Sum egenkapital og gjeld</t>
  </si>
  <si>
    <t>Sum kostnader</t>
  </si>
  <si>
    <t>Overskudd</t>
  </si>
  <si>
    <t>d)</t>
  </si>
  <si>
    <t>Avdraget på kr 2 000 reduserer gjelden til Sbanken. Rentene på kr 400 øker kostnadene og påvirker resultatet negativt.</t>
  </si>
  <si>
    <t>Egenkapitalen går derfor ned med samme beløp. Bankinnskuddet går ned med kr 2 400</t>
  </si>
  <si>
    <t>e)</t>
  </si>
  <si>
    <t>Flp. saldobalanse</t>
  </si>
  <si>
    <t>Vipps</t>
  </si>
  <si>
    <t>31.7.</t>
  </si>
  <si>
    <t>Også bruk av bankterminal når kundene betaler med kort, medfører bankkostnader. Disse blir belastet bankkontoen i slutten av hver måned.</t>
  </si>
  <si>
    <t>Dermed påløper ytterligere kostnader, det vil si i tillegg til vippsgebyrene.</t>
  </si>
  <si>
    <t>Inventar</t>
  </si>
  <si>
    <t>Telefon</t>
  </si>
  <si>
    <t>Tilbakeføring blg. 239</t>
  </si>
  <si>
    <t>Riktig føring bilag 239</t>
  </si>
  <si>
    <t>Vi legger merke til at vi allerede har korrigert en feilføring, nemlig bilag 239. Se løsningen av oppgave 2.9.</t>
  </si>
  <si>
    <t>Kontoutskrift fra banken</t>
  </si>
  <si>
    <t>Humlekjærs egenkapital utgjør kr 630 170 per 31.12.20x1.</t>
  </si>
  <si>
    <t>Bank-</t>
  </si>
  <si>
    <t>innskudd</t>
  </si>
  <si>
    <t>Egen-</t>
  </si>
  <si>
    <t>kapital</t>
  </si>
  <si>
    <t>Kjøre-</t>
  </si>
  <si>
    <t>inntekter</t>
  </si>
  <si>
    <t>Lastebil-</t>
  </si>
  <si>
    <t>kostnader</t>
  </si>
  <si>
    <t>Andre</t>
  </si>
  <si>
    <t>dr.kostn.</t>
  </si>
  <si>
    <t>Rente-</t>
  </si>
  <si>
    <t>Annen</t>
  </si>
  <si>
    <t>pers.kostn</t>
  </si>
  <si>
    <t>Kontor-</t>
  </si>
  <si>
    <t>rekvisita</t>
  </si>
  <si>
    <t>loppe-</t>
  </si>
  <si>
    <t>marked</t>
  </si>
  <si>
    <t>Drifts-</t>
  </si>
  <si>
    <t>Varebil-</t>
  </si>
  <si>
    <t>kostn.</t>
  </si>
  <si>
    <t>Reise-</t>
  </si>
  <si>
    <t>Salgs-</t>
  </si>
  <si>
    <t xml:space="preserve">Andre </t>
  </si>
  <si>
    <t>dr.kostn</t>
  </si>
  <si>
    <t>materialer</t>
  </si>
  <si>
    <t>Saldo-</t>
  </si>
  <si>
    <t>balanse</t>
  </si>
  <si>
    <t>Saldobalaanse</t>
  </si>
  <si>
    <t>Poster-</t>
  </si>
  <si>
    <t>inger</t>
  </si>
  <si>
    <t>Oppgave 4.1</t>
  </si>
  <si>
    <t>Oppgave 4.2</t>
  </si>
  <si>
    <t>Oppgave 4.3 (jf. oppgave 2.9)</t>
  </si>
  <si>
    <t>Oppgave 4.4</t>
  </si>
  <si>
    <t>Oppgave 4.5</t>
  </si>
  <si>
    <t>Oppgave 4.6</t>
  </si>
  <si>
    <t>Oppgave 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</si>
</sst>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"/>
    <numFmt numFmtId="165" formatCode="d/m/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206">
    <xf numFmtId="0" fontId="0" fillId="0" borderId="0" xfId="0"/>
    <xf numFmtId="0" fontId="2" fillId="0" borderId="0" xfId="2" applyFont="1"/>
    <xf numFmtId="3" fontId="2" fillId="0" borderId="0" xfId="2" applyNumberFormat="1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0" applyFont="1"/>
    <xf numFmtId="16" fontId="9" fillId="0" borderId="0" xfId="0" quotePrefix="1" applyNumberFormat="1" applyFont="1"/>
    <xf numFmtId="0" fontId="9" fillId="0" borderId="0" xfId="0" quotePrefix="1" applyFont="1"/>
    <xf numFmtId="0" fontId="8" fillId="0" borderId="0" xfId="0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1" fontId="2" fillId="0" borderId="5" xfId="1" applyNumberFormat="1" applyFont="1" applyBorder="1"/>
    <xf numFmtId="49" fontId="2" fillId="0" borderId="3" xfId="1" applyNumberFormat="1" applyFont="1" applyBorder="1" applyAlignment="1">
      <alignment horizontal="center"/>
    </xf>
    <xf numFmtId="49" fontId="2" fillId="0" borderId="21" xfId="1" applyNumberFormat="1" applyFont="1" applyBorder="1"/>
    <xf numFmtId="0" fontId="2" fillId="0" borderId="16" xfId="1" quotePrefix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8" xfId="1" applyFont="1" applyBorder="1"/>
    <xf numFmtId="0" fontId="2" fillId="0" borderId="7" xfId="1" applyFont="1" applyBorder="1"/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64" fontId="2" fillId="0" borderId="11" xfId="1" applyNumberFormat="1" applyFont="1" applyBorder="1" applyAlignment="1" applyProtection="1">
      <alignment horizontal="right"/>
      <protection locked="0"/>
    </xf>
    <xf numFmtId="0" fontId="2" fillId="0" borderId="18" xfId="1" applyFont="1" applyBorder="1" applyProtection="1">
      <protection locked="0"/>
    </xf>
    <xf numFmtId="0" fontId="2" fillId="0" borderId="12" xfId="1" applyFont="1" applyBorder="1" applyAlignment="1" applyProtection="1">
      <alignment horizontal="center"/>
      <protection locked="0"/>
    </xf>
    <xf numFmtId="3" fontId="2" fillId="0" borderId="12" xfId="1" applyNumberFormat="1" applyFont="1" applyBorder="1"/>
    <xf numFmtId="164" fontId="2" fillId="0" borderId="22" xfId="1" applyNumberFormat="1" applyFont="1" applyBorder="1" applyAlignment="1" applyProtection="1">
      <alignment horizontal="right"/>
      <protection locked="0"/>
    </xf>
    <xf numFmtId="0" fontId="2" fillId="0" borderId="22" xfId="1" applyFont="1" applyBorder="1" applyAlignment="1" applyProtection="1">
      <alignment horizontal="left"/>
      <protection locked="0"/>
    </xf>
    <xf numFmtId="0" fontId="2" fillId="0" borderId="22" xfId="1" applyFont="1" applyBorder="1" applyAlignment="1" applyProtection="1">
      <alignment horizontal="center"/>
      <protection locked="0"/>
    </xf>
    <xf numFmtId="3" fontId="2" fillId="0" borderId="22" xfId="1" applyNumberFormat="1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" xfId="0" applyFont="1" applyBorder="1"/>
    <xf numFmtId="0" fontId="8" fillId="0" borderId="26" xfId="0" applyFont="1" applyBorder="1"/>
    <xf numFmtId="0" fontId="8" fillId="0" borderId="19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17" xfId="0" applyFont="1" applyBorder="1"/>
    <xf numFmtId="0" fontId="8" fillId="0" borderId="30" xfId="0" applyFont="1" applyBorder="1"/>
    <xf numFmtId="0" fontId="8" fillId="0" borderId="18" xfId="0" applyFont="1" applyBorder="1"/>
    <xf numFmtId="0" fontId="3" fillId="0" borderId="0" xfId="1" applyFont="1"/>
    <xf numFmtId="1" fontId="4" fillId="0" borderId="1" xfId="1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left"/>
    </xf>
    <xf numFmtId="1" fontId="4" fillId="0" borderId="4" xfId="1" applyNumberFormat="1" applyFont="1" applyBorder="1"/>
    <xf numFmtId="49" fontId="4" fillId="0" borderId="3" xfId="1" applyNumberFormat="1" applyFont="1" applyBorder="1" applyAlignment="1">
      <alignment horizontal="center"/>
    </xf>
    <xf numFmtId="0" fontId="4" fillId="0" borderId="21" xfId="1" applyFont="1" applyBorder="1"/>
    <xf numFmtId="0" fontId="2" fillId="0" borderId="7" xfId="1" applyFont="1" applyBorder="1" applyAlignment="1">
      <alignment horizontal="left"/>
    </xf>
    <xf numFmtId="0" fontId="2" fillId="0" borderId="11" xfId="1" applyFont="1" applyBorder="1" applyProtection="1">
      <protection locked="0"/>
    </xf>
    <xf numFmtId="0" fontId="4" fillId="0" borderId="12" xfId="1" applyFont="1" applyBorder="1" applyAlignment="1" applyProtection="1">
      <alignment horizontal="center"/>
      <protection locked="0"/>
    </xf>
    <xf numFmtId="3" fontId="2" fillId="0" borderId="25" xfId="1" applyNumberFormat="1" applyFont="1" applyBorder="1"/>
    <xf numFmtId="164" fontId="2" fillId="0" borderId="13" xfId="1" applyNumberFormat="1" applyFont="1" applyBorder="1" applyAlignment="1" applyProtection="1">
      <alignment horizontal="right"/>
      <protection locked="0"/>
    </xf>
    <xf numFmtId="0" fontId="2" fillId="0" borderId="13" xfId="1" applyFont="1" applyBorder="1" applyAlignment="1" applyProtection="1">
      <alignment horizontal="left"/>
      <protection locked="0"/>
    </xf>
    <xf numFmtId="0" fontId="4" fillId="0" borderId="13" xfId="1" applyFont="1" applyBorder="1" applyAlignment="1" applyProtection="1">
      <alignment horizontal="center"/>
      <protection locked="0"/>
    </xf>
    <xf numFmtId="3" fontId="2" fillId="0" borderId="13" xfId="1" applyNumberFormat="1" applyFont="1" applyBorder="1"/>
    <xf numFmtId="3" fontId="2" fillId="0" borderId="19" xfId="1" applyNumberFormat="1" applyFont="1" applyBorder="1"/>
    <xf numFmtId="164" fontId="2" fillId="0" borderId="13" xfId="1" quotePrefix="1" applyNumberFormat="1" applyFont="1" applyBorder="1" applyAlignment="1" applyProtection="1">
      <alignment horizontal="right"/>
      <protection locked="0"/>
    </xf>
    <xf numFmtId="0" fontId="2" fillId="0" borderId="13" xfId="1" applyFont="1" applyBorder="1" applyProtection="1">
      <protection locked="0"/>
    </xf>
    <xf numFmtId="164" fontId="2" fillId="0" borderId="10" xfId="1" applyNumberFormat="1" applyFont="1" applyBorder="1" applyAlignment="1">
      <alignment horizontal="right"/>
    </xf>
    <xf numFmtId="0" fontId="2" fillId="0" borderId="10" xfId="1" applyFont="1" applyBorder="1"/>
    <xf numFmtId="0" fontId="4" fillId="0" borderId="10" xfId="1" applyFont="1" applyBorder="1" applyAlignment="1" applyProtection="1">
      <alignment horizontal="center"/>
      <protection locked="0"/>
    </xf>
    <xf numFmtId="3" fontId="2" fillId="0" borderId="10" xfId="1" applyNumberFormat="1" applyFont="1" applyBorder="1"/>
    <xf numFmtId="0" fontId="5" fillId="0" borderId="0" xfId="1" applyFont="1"/>
    <xf numFmtId="3" fontId="2" fillId="0" borderId="0" xfId="1" applyNumberFormat="1" applyFont="1"/>
    <xf numFmtId="1" fontId="2" fillId="0" borderId="11" xfId="1" applyNumberFormat="1" applyFont="1" applyBorder="1" applyAlignment="1" applyProtection="1">
      <alignment horizontal="center"/>
      <protection locked="0"/>
    </xf>
    <xf numFmtId="0" fontId="2" fillId="0" borderId="17" xfId="1" applyFont="1" applyBorder="1" applyProtection="1">
      <protection locked="0"/>
    </xf>
    <xf numFmtId="0" fontId="3" fillId="0" borderId="23" xfId="1" applyFont="1" applyBorder="1"/>
    <xf numFmtId="0" fontId="3" fillId="0" borderId="25" xfId="1" applyFont="1" applyBorder="1"/>
    <xf numFmtId="1" fontId="2" fillId="0" borderId="13" xfId="1" applyNumberFormat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left"/>
      <protection locked="0"/>
    </xf>
    <xf numFmtId="0" fontId="3" fillId="0" borderId="2" xfId="1" applyFont="1" applyBorder="1"/>
    <xf numFmtId="0" fontId="3" fillId="0" borderId="19" xfId="1" applyFont="1" applyBorder="1"/>
    <xf numFmtId="0" fontId="2" fillId="0" borderId="2" xfId="1" applyFont="1" applyBorder="1" applyProtection="1">
      <protection locked="0"/>
    </xf>
    <xf numFmtId="0" fontId="4" fillId="0" borderId="2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1" fontId="2" fillId="0" borderId="14" xfId="1" applyNumberFormat="1" applyFont="1" applyBorder="1" applyAlignment="1">
      <alignment horizontal="center"/>
    </xf>
    <xf numFmtId="0" fontId="2" fillId="0" borderId="15" xfId="1" applyFont="1" applyBorder="1"/>
    <xf numFmtId="1" fontId="2" fillId="0" borderId="10" xfId="1" applyNumberFormat="1" applyFont="1" applyBorder="1" applyAlignment="1">
      <alignment horizontal="right"/>
    </xf>
    <xf numFmtId="0" fontId="2" fillId="0" borderId="33" xfId="1" applyFont="1" applyBorder="1"/>
    <xf numFmtId="0" fontId="3" fillId="0" borderId="20" xfId="1" applyFont="1" applyBorder="1"/>
    <xf numFmtId="0" fontId="3" fillId="0" borderId="9" xfId="1" applyFont="1" applyBorder="1"/>
    <xf numFmtId="0" fontId="10" fillId="0" borderId="0" xfId="1" applyFont="1" applyAlignment="1">
      <alignment horizontal="left"/>
    </xf>
    <xf numFmtId="0" fontId="10" fillId="0" borderId="0" xfId="1" applyFont="1"/>
    <xf numFmtId="0" fontId="6" fillId="0" borderId="0" xfId="1" applyFont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30" xfId="1" applyNumberFormat="1" applyFont="1" applyBorder="1"/>
    <xf numFmtId="0" fontId="6" fillId="0" borderId="0" xfId="1" applyFont="1"/>
    <xf numFmtId="0" fontId="2" fillId="0" borderId="0" xfId="1" applyFont="1" applyAlignment="1">
      <alignment horizontal="left"/>
    </xf>
    <xf numFmtId="3" fontId="2" fillId="0" borderId="33" xfId="1" applyNumberFormat="1" applyFont="1" applyBorder="1"/>
    <xf numFmtId="3" fontId="2" fillId="0" borderId="32" xfId="1" applyNumberFormat="1" applyFont="1" applyBorder="1"/>
    <xf numFmtId="0" fontId="8" fillId="0" borderId="0" xfId="0" applyFont="1" applyAlignment="1">
      <alignment horizontal="left" indent="3"/>
    </xf>
    <xf numFmtId="0" fontId="2" fillId="0" borderId="0" xfId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9" fillId="0" borderId="0" xfId="0" applyFont="1"/>
    <xf numFmtId="165" fontId="2" fillId="0" borderId="11" xfId="1" applyNumberFormat="1" applyFont="1" applyBorder="1" applyAlignment="1" applyProtection="1">
      <alignment horizontal="right"/>
      <protection locked="0"/>
    </xf>
    <xf numFmtId="165" fontId="2" fillId="0" borderId="22" xfId="1" applyNumberFormat="1" applyFont="1" applyBorder="1" applyAlignment="1" applyProtection="1">
      <alignment horizontal="right"/>
      <protection locked="0"/>
    </xf>
    <xf numFmtId="165" fontId="2" fillId="0" borderId="13" xfId="1" applyNumberFormat="1" applyFont="1" applyBorder="1" applyAlignment="1" applyProtection="1">
      <alignment horizontal="right"/>
      <protection locked="0"/>
    </xf>
    <xf numFmtId="0" fontId="2" fillId="0" borderId="19" xfId="1" applyFont="1" applyBorder="1" applyProtection="1">
      <protection locked="0"/>
    </xf>
    <xf numFmtId="0" fontId="2" fillId="0" borderId="13" xfId="1" applyFont="1" applyBorder="1" applyAlignment="1" applyProtection="1">
      <alignment horizontal="center"/>
      <protection locked="0"/>
    </xf>
    <xf numFmtId="0" fontId="10" fillId="0" borderId="0" xfId="3" applyFont="1"/>
    <xf numFmtId="0" fontId="2" fillId="0" borderId="0" xfId="3" applyFont="1"/>
    <xf numFmtId="0" fontId="3" fillId="0" borderId="0" xfId="3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49" fontId="4" fillId="0" borderId="5" xfId="3" applyNumberFormat="1" applyFont="1" applyBorder="1" applyAlignment="1">
      <alignment horizontal="left"/>
    </xf>
    <xf numFmtId="0" fontId="2" fillId="0" borderId="5" xfId="3" quotePrefix="1" applyFont="1" applyBorder="1" applyAlignment="1">
      <alignment horizontal="center"/>
    </xf>
    <xf numFmtId="49" fontId="4" fillId="0" borderId="3" xfId="3" applyNumberFormat="1" applyFont="1" applyBorder="1" applyAlignment="1">
      <alignment horizontal="center"/>
    </xf>
    <xf numFmtId="49" fontId="4" fillId="0" borderId="3" xfId="3" applyNumberFormat="1" applyFont="1" applyBorder="1"/>
    <xf numFmtId="49" fontId="4" fillId="0" borderId="16" xfId="3" applyNumberFormat="1" applyFont="1" applyBorder="1"/>
    <xf numFmtId="0" fontId="2" fillId="0" borderId="16" xfId="3" applyFont="1" applyBorder="1" applyAlignment="1">
      <alignment horizontal="center"/>
    </xf>
    <xf numFmtId="0" fontId="3" fillId="0" borderId="8" xfId="3" applyFont="1" applyBorder="1"/>
    <xf numFmtId="0" fontId="2" fillId="0" borderId="6" xfId="3" applyFont="1" applyBorder="1" applyAlignment="1">
      <alignment horizontal="left"/>
    </xf>
    <xf numFmtId="0" fontId="3" fillId="0" borderId="6" xfId="3" applyFont="1" applyBorder="1"/>
    <xf numFmtId="164" fontId="2" fillId="0" borderId="11" xfId="3" applyNumberFormat="1" applyFont="1" applyBorder="1" applyAlignment="1" applyProtection="1">
      <alignment horizontal="right"/>
      <protection locked="0"/>
    </xf>
    <xf numFmtId="0" fontId="2" fillId="0" borderId="17" xfId="3" applyFont="1" applyBorder="1" applyProtection="1">
      <protection locked="0"/>
    </xf>
    <xf numFmtId="0" fontId="2" fillId="0" borderId="18" xfId="3" applyFont="1" applyBorder="1" applyProtection="1">
      <protection locked="0"/>
    </xf>
    <xf numFmtId="0" fontId="4" fillId="0" borderId="11" xfId="3" applyFont="1" applyBorder="1" applyAlignment="1" applyProtection="1">
      <alignment horizontal="center"/>
      <protection locked="0"/>
    </xf>
    <xf numFmtId="3" fontId="2" fillId="0" borderId="12" xfId="3" applyNumberFormat="1" applyFont="1" applyBorder="1"/>
    <xf numFmtId="164" fontId="2" fillId="0" borderId="13" xfId="3" applyNumberFormat="1" applyFont="1" applyBorder="1" applyAlignment="1" applyProtection="1">
      <alignment horizontal="right"/>
      <protection locked="0"/>
    </xf>
    <xf numFmtId="0" fontId="2" fillId="0" borderId="2" xfId="3" applyFont="1" applyBorder="1" applyAlignment="1" applyProtection="1">
      <alignment horizontal="left"/>
      <protection locked="0"/>
    </xf>
    <xf numFmtId="0" fontId="2" fillId="0" borderId="19" xfId="3" applyFont="1" applyBorder="1" applyAlignment="1" applyProtection="1">
      <alignment horizontal="left"/>
      <protection locked="0"/>
    </xf>
    <xf numFmtId="0" fontId="4" fillId="0" borderId="13" xfId="3" applyFont="1" applyBorder="1" applyAlignment="1" applyProtection="1">
      <alignment horizontal="center"/>
      <protection locked="0"/>
    </xf>
    <xf numFmtId="3" fontId="2" fillId="0" borderId="13" xfId="3" applyNumberFormat="1" applyFont="1" applyBorder="1"/>
    <xf numFmtId="0" fontId="2" fillId="0" borderId="2" xfId="3" applyFont="1" applyBorder="1" applyProtection="1">
      <protection locked="0"/>
    </xf>
    <xf numFmtId="0" fontId="2" fillId="0" borderId="19" xfId="3" applyFont="1" applyBorder="1" applyProtection="1">
      <protection locked="0"/>
    </xf>
    <xf numFmtId="164" fontId="2" fillId="0" borderId="10" xfId="3" applyNumberFormat="1" applyFont="1" applyBorder="1" applyAlignment="1">
      <alignment horizontal="right"/>
    </xf>
    <xf numFmtId="0" fontId="2" fillId="0" borderId="20" xfId="3" applyFont="1" applyBorder="1"/>
    <xf numFmtId="0" fontId="2" fillId="0" borderId="9" xfId="3" applyFont="1" applyBorder="1"/>
    <xf numFmtId="0" fontId="2" fillId="0" borderId="10" xfId="3" applyFont="1" applyBorder="1"/>
    <xf numFmtId="3" fontId="2" fillId="0" borderId="10" xfId="3" applyNumberFormat="1" applyFont="1" applyBorder="1"/>
    <xf numFmtId="3" fontId="2" fillId="0" borderId="22" xfId="3" applyNumberFormat="1" applyFont="1" applyBorder="1"/>
    <xf numFmtId="164" fontId="2" fillId="0" borderId="22" xfId="3" applyNumberFormat="1" applyFont="1" applyBorder="1" applyAlignment="1" applyProtection="1">
      <alignment horizontal="right"/>
      <protection locked="0"/>
    </xf>
    <xf numFmtId="0" fontId="2" fillId="0" borderId="27" xfId="3" applyFont="1" applyBorder="1" applyProtection="1">
      <protection locked="0"/>
    </xf>
    <xf numFmtId="0" fontId="2" fillId="0" borderId="29" xfId="3" applyFont="1" applyBorder="1" applyProtection="1">
      <protection locked="0"/>
    </xf>
    <xf numFmtId="0" fontId="4" fillId="0" borderId="22" xfId="3" applyFont="1" applyBorder="1" applyAlignment="1" applyProtection="1">
      <alignment horizontal="center"/>
      <protection locked="0"/>
    </xf>
    <xf numFmtId="0" fontId="11" fillId="0" borderId="0" xfId="1" applyFont="1"/>
    <xf numFmtId="164" fontId="2" fillId="0" borderId="21" xfId="3" applyNumberFormat="1" applyFont="1" applyBorder="1" applyAlignment="1" applyProtection="1">
      <alignment horizontal="right"/>
      <protection locked="0"/>
    </xf>
    <xf numFmtId="0" fontId="2" fillId="0" borderId="3" xfId="3" applyFont="1" applyBorder="1" applyProtection="1">
      <protection locked="0"/>
    </xf>
    <xf numFmtId="3" fontId="2" fillId="0" borderId="0" xfId="2" applyNumberFormat="1" applyFont="1" applyAlignment="1">
      <alignment horizontal="left"/>
    </xf>
    <xf numFmtId="0" fontId="10" fillId="0" borderId="0" xfId="2" applyFont="1"/>
    <xf numFmtId="0" fontId="2" fillId="0" borderId="7" xfId="3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21" xfId="3" applyFont="1" applyBorder="1" applyAlignment="1">
      <alignment horizontal="center"/>
    </xf>
    <xf numFmtId="0" fontId="11" fillId="0" borderId="0" xfId="3" applyFont="1"/>
    <xf numFmtId="0" fontId="2" fillId="0" borderId="5" xfId="1" applyFont="1" applyBorder="1"/>
    <xf numFmtId="0" fontId="2" fillId="0" borderId="16" xfId="1" applyFont="1" applyBorder="1"/>
    <xf numFmtId="0" fontId="2" fillId="0" borderId="6" xfId="1" applyFont="1" applyBorder="1"/>
    <xf numFmtId="0" fontId="2" fillId="0" borderId="4" xfId="1" applyFont="1" applyBorder="1" applyAlignment="1">
      <alignment horizontal="center"/>
    </xf>
    <xf numFmtId="3" fontId="2" fillId="0" borderId="23" xfId="1" applyNumberFormat="1" applyFont="1" applyBorder="1"/>
    <xf numFmtId="3" fontId="2" fillId="0" borderId="24" xfId="1" applyNumberFormat="1" applyFont="1" applyBorder="1"/>
    <xf numFmtId="3" fontId="2" fillId="0" borderId="27" xfId="1" applyNumberFormat="1" applyFont="1" applyBorder="1"/>
    <xf numFmtId="3" fontId="2" fillId="0" borderId="28" xfId="1" applyNumberFormat="1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23" xfId="0" applyNumberFormat="1" applyFont="1" applyBorder="1"/>
    <xf numFmtId="3" fontId="8" fillId="0" borderId="12" xfId="0" applyNumberFormat="1" applyFont="1" applyBorder="1"/>
    <xf numFmtId="3" fontId="8" fillId="0" borderId="24" xfId="0" applyNumberFormat="1" applyFont="1" applyBorder="1"/>
    <xf numFmtId="3" fontId="8" fillId="0" borderId="2" xfId="0" applyNumberFormat="1" applyFont="1" applyBorder="1"/>
    <xf numFmtId="3" fontId="8" fillId="0" borderId="13" xfId="0" applyNumberFormat="1" applyFont="1" applyBorder="1"/>
    <xf numFmtId="3" fontId="8" fillId="0" borderId="26" xfId="0" applyNumberFormat="1" applyFont="1" applyBorder="1"/>
    <xf numFmtId="3" fontId="8" fillId="0" borderId="27" xfId="0" applyNumberFormat="1" applyFont="1" applyBorder="1"/>
    <xf numFmtId="3" fontId="8" fillId="0" borderId="22" xfId="0" applyNumberFormat="1" applyFont="1" applyBorder="1"/>
    <xf numFmtId="3" fontId="8" fillId="0" borderId="28" xfId="0" applyNumberFormat="1" applyFont="1" applyBorder="1"/>
    <xf numFmtId="165" fontId="2" fillId="0" borderId="0" xfId="1" applyNumberFormat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3" fontId="8" fillId="0" borderId="0" xfId="0" applyNumberFormat="1" applyFont="1"/>
    <xf numFmtId="0" fontId="4" fillId="0" borderId="7" xfId="1" applyFont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  <xf numFmtId="0" fontId="4" fillId="0" borderId="22" xfId="1" applyFont="1" applyBorder="1" applyAlignment="1" applyProtection="1">
      <alignment horizontal="center"/>
      <protection locked="0"/>
    </xf>
    <xf numFmtId="3" fontId="2" fillId="0" borderId="2" xfId="1" applyNumberFormat="1" applyFont="1" applyBorder="1"/>
    <xf numFmtId="3" fontId="2" fillId="0" borderId="29" xfId="1" applyNumberFormat="1" applyFont="1" applyBorder="1"/>
    <xf numFmtId="3" fontId="2" fillId="0" borderId="8" xfId="1" applyNumberFormat="1" applyFont="1" applyBorder="1" applyAlignment="1">
      <alignment horizontal="center"/>
    </xf>
    <xf numFmtId="3" fontId="2" fillId="0" borderId="32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31" xfId="1" applyNumberFormat="1" applyFont="1" applyBorder="1" applyAlignment="1">
      <alignment horizontal="center"/>
    </xf>
    <xf numFmtId="0" fontId="2" fillId="0" borderId="26" xfId="1" applyFont="1" applyBorder="1"/>
    <xf numFmtId="0" fontId="4" fillId="0" borderId="4" xfId="1" applyFont="1" applyBorder="1" applyAlignment="1">
      <alignment horizontal="center" textRotation="90"/>
    </xf>
    <xf numFmtId="0" fontId="4" fillId="0" borderId="21" xfId="1" applyFont="1" applyBorder="1" applyAlignment="1">
      <alignment horizontal="center" textRotation="90"/>
    </xf>
    <xf numFmtId="0" fontId="2" fillId="0" borderId="32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4" fillId="0" borderId="7" xfId="1" applyFont="1" applyBorder="1" applyAlignment="1">
      <alignment horizontal="center" textRotation="9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EBE066D3-E3C1-4A45-8AE5-B4B0705B7AD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A2A7-5AA0-4C5F-A4A3-A01C2F012789}">
  <dimension ref="A1:H48"/>
  <sheetViews>
    <sheetView showGridLines="0" workbookViewId="0">
      <selection activeCell="N27" sqref="N27"/>
    </sheetView>
  </sheetViews>
  <sheetFormatPr baseColWidth="10" defaultRowHeight="15.75" x14ac:dyDescent="0.25"/>
  <cols>
    <col min="1" max="1" width="4.7109375" style="5" customWidth="1"/>
    <col min="2" max="16384" width="11.42578125" style="5"/>
  </cols>
  <sheetData>
    <row r="1" spans="1:8" x14ac:dyDescent="0.25">
      <c r="A1" s="6" t="s">
        <v>108</v>
      </c>
    </row>
    <row r="2" spans="1:8" x14ac:dyDescent="0.25">
      <c r="A2" s="6"/>
    </row>
    <row r="4" spans="1:8" x14ac:dyDescent="0.25">
      <c r="A4" s="34"/>
      <c r="B4" s="34"/>
      <c r="C4" s="34"/>
      <c r="D4" s="34"/>
      <c r="E4" s="34"/>
      <c r="F4" s="34"/>
      <c r="G4" s="34"/>
      <c r="H4" s="34"/>
    </row>
    <row r="5" spans="1:8" x14ac:dyDescent="0.25">
      <c r="A5" s="34"/>
      <c r="B5" s="34"/>
      <c r="C5" s="34"/>
      <c r="D5" s="34"/>
      <c r="E5" s="34"/>
      <c r="F5" s="34"/>
      <c r="G5" s="34"/>
      <c r="H5" s="34"/>
    </row>
    <row r="6" spans="1:8" x14ac:dyDescent="0.25">
      <c r="A6" s="34"/>
      <c r="B6" s="34"/>
      <c r="C6" s="34"/>
      <c r="D6" s="34"/>
      <c r="E6" s="34"/>
      <c r="F6" s="34"/>
      <c r="G6" s="34"/>
      <c r="H6" s="34"/>
    </row>
    <row r="7" spans="1:8" x14ac:dyDescent="0.25">
      <c r="A7" s="34"/>
      <c r="B7" s="34"/>
      <c r="C7" s="34"/>
      <c r="D7" s="34"/>
      <c r="E7" s="34"/>
      <c r="F7" s="34"/>
      <c r="G7" s="34"/>
      <c r="H7" s="34"/>
    </row>
    <row r="9" spans="1:8" x14ac:dyDescent="0.25">
      <c r="A9" s="7" t="s">
        <v>109</v>
      </c>
    </row>
    <row r="11" spans="1:8" x14ac:dyDescent="0.25">
      <c r="A11" s="8">
        <v>1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8"/>
      <c r="B12" s="34"/>
      <c r="C12" s="34"/>
      <c r="D12" s="34"/>
      <c r="E12" s="34"/>
      <c r="F12" s="34"/>
      <c r="G12" s="34"/>
      <c r="H12" s="34"/>
    </row>
    <row r="13" spans="1:8" x14ac:dyDescent="0.25">
      <c r="A13" s="8">
        <v>2</v>
      </c>
      <c r="B13" s="34"/>
      <c r="C13" s="34"/>
      <c r="D13" s="34"/>
      <c r="E13" s="34"/>
      <c r="F13" s="34"/>
      <c r="G13" s="34"/>
      <c r="H13" s="34"/>
    </row>
    <row r="14" spans="1:8" x14ac:dyDescent="0.25">
      <c r="A14" s="8"/>
      <c r="B14" s="34"/>
      <c r="C14" s="34"/>
      <c r="D14" s="34"/>
      <c r="E14" s="34"/>
      <c r="F14" s="34"/>
      <c r="G14" s="34"/>
      <c r="H14" s="34"/>
    </row>
    <row r="15" spans="1:8" x14ac:dyDescent="0.25">
      <c r="A15" s="8"/>
      <c r="B15" s="34"/>
      <c r="C15" s="34"/>
      <c r="D15" s="34"/>
      <c r="E15" s="34"/>
      <c r="F15" s="34"/>
      <c r="G15" s="34"/>
      <c r="H15" s="34"/>
    </row>
    <row r="16" spans="1:8" x14ac:dyDescent="0.25">
      <c r="A16" s="8">
        <v>3</v>
      </c>
      <c r="B16" s="34"/>
      <c r="C16" s="34"/>
      <c r="D16" s="34"/>
      <c r="E16" s="34"/>
      <c r="F16" s="34"/>
      <c r="G16" s="34"/>
      <c r="H16" s="34"/>
    </row>
    <row r="17" spans="1:8" x14ac:dyDescent="0.25">
      <c r="A17" s="8"/>
      <c r="B17" s="34"/>
      <c r="C17" s="34"/>
      <c r="D17" s="34"/>
      <c r="E17" s="34"/>
      <c r="F17" s="34"/>
      <c r="G17" s="34"/>
      <c r="H17" s="34"/>
    </row>
    <row r="18" spans="1:8" x14ac:dyDescent="0.25">
      <c r="A18" s="8"/>
      <c r="B18" s="34"/>
      <c r="C18" s="34"/>
      <c r="D18" s="34"/>
      <c r="E18" s="34"/>
      <c r="F18" s="34"/>
      <c r="G18" s="34"/>
      <c r="H18" s="34"/>
    </row>
    <row r="19" spans="1:8" x14ac:dyDescent="0.25">
      <c r="A19" s="8">
        <v>4</v>
      </c>
      <c r="B19" s="34"/>
      <c r="C19" s="34"/>
      <c r="D19" s="34"/>
      <c r="E19" s="34"/>
      <c r="F19" s="34"/>
      <c r="G19" s="34"/>
      <c r="H19" s="34"/>
    </row>
    <row r="20" spans="1:8" x14ac:dyDescent="0.25">
      <c r="A20" s="8"/>
      <c r="B20" s="34"/>
      <c r="C20" s="34"/>
      <c r="D20" s="34"/>
      <c r="E20" s="34"/>
      <c r="F20" s="34"/>
      <c r="G20" s="34"/>
      <c r="H20" s="34"/>
    </row>
    <row r="21" spans="1:8" x14ac:dyDescent="0.25">
      <c r="A21" s="8"/>
      <c r="B21" s="34"/>
      <c r="C21" s="34"/>
      <c r="D21" s="34"/>
      <c r="E21" s="34"/>
      <c r="F21" s="34"/>
      <c r="G21" s="34"/>
      <c r="H21" s="34"/>
    </row>
    <row r="22" spans="1:8" x14ac:dyDescent="0.25">
      <c r="A22" s="8"/>
      <c r="B22" s="34"/>
      <c r="C22" s="34"/>
      <c r="D22" s="34"/>
      <c r="E22" s="34"/>
      <c r="F22" s="34"/>
      <c r="G22" s="34"/>
      <c r="H22" s="34"/>
    </row>
    <row r="23" spans="1:8" x14ac:dyDescent="0.25">
      <c r="A23" s="8">
        <v>5</v>
      </c>
      <c r="B23" s="34"/>
      <c r="C23" s="34"/>
      <c r="D23" s="34"/>
      <c r="E23" s="34"/>
      <c r="F23" s="34"/>
      <c r="G23" s="34"/>
      <c r="H23" s="34"/>
    </row>
    <row r="24" spans="1:8" x14ac:dyDescent="0.25">
      <c r="A24" s="8"/>
      <c r="B24" s="34"/>
      <c r="C24" s="34"/>
      <c r="D24" s="34"/>
      <c r="E24" s="34"/>
      <c r="F24" s="34"/>
      <c r="G24" s="34"/>
      <c r="H24" s="34"/>
    </row>
    <row r="25" spans="1:8" x14ac:dyDescent="0.25">
      <c r="A25" s="8"/>
      <c r="B25" s="34"/>
      <c r="C25" s="34"/>
      <c r="D25" s="34"/>
      <c r="E25" s="34"/>
      <c r="F25" s="34"/>
      <c r="G25" s="34"/>
      <c r="H25" s="34"/>
    </row>
    <row r="26" spans="1:8" x14ac:dyDescent="0.25">
      <c r="A26" s="8">
        <v>6</v>
      </c>
      <c r="B26" s="34"/>
      <c r="C26" s="34"/>
      <c r="D26" s="34"/>
      <c r="E26" s="34"/>
      <c r="F26" s="34"/>
      <c r="G26" s="34"/>
      <c r="H26" s="34"/>
    </row>
    <row r="27" spans="1:8" x14ac:dyDescent="0.25">
      <c r="A27" s="8"/>
      <c r="B27" s="34"/>
      <c r="C27" s="34"/>
      <c r="D27" s="34"/>
      <c r="E27" s="34"/>
      <c r="F27" s="34"/>
      <c r="G27" s="34"/>
      <c r="H27" s="34"/>
    </row>
    <row r="28" spans="1:8" x14ac:dyDescent="0.25">
      <c r="A28" s="8">
        <v>7</v>
      </c>
      <c r="B28" s="34"/>
      <c r="C28" s="34"/>
      <c r="D28" s="34"/>
      <c r="E28" s="34"/>
      <c r="F28" s="34"/>
      <c r="G28" s="34"/>
      <c r="H28" s="34"/>
    </row>
    <row r="29" spans="1:8" x14ac:dyDescent="0.25">
      <c r="A29" s="8"/>
      <c r="B29" s="34"/>
      <c r="C29" s="34"/>
      <c r="D29" s="34"/>
      <c r="E29" s="34"/>
      <c r="F29" s="34"/>
      <c r="G29" s="34"/>
      <c r="H29" s="34"/>
    </row>
    <row r="30" spans="1:8" x14ac:dyDescent="0.25">
      <c r="A30" s="8"/>
      <c r="B30" s="34"/>
      <c r="C30" s="34"/>
      <c r="D30" s="34"/>
      <c r="E30" s="34"/>
      <c r="F30" s="34"/>
      <c r="G30" s="34"/>
      <c r="H30" s="34"/>
    </row>
    <row r="31" spans="1:8" x14ac:dyDescent="0.25">
      <c r="A31" s="8">
        <v>8</v>
      </c>
      <c r="B31" s="34"/>
      <c r="C31" s="34"/>
      <c r="D31" s="34"/>
      <c r="E31" s="34"/>
      <c r="F31" s="34"/>
      <c r="G31" s="34"/>
      <c r="H31" s="34"/>
    </row>
    <row r="32" spans="1:8" x14ac:dyDescent="0.25">
      <c r="A32" s="8"/>
      <c r="B32" s="34"/>
      <c r="C32" s="34"/>
      <c r="D32" s="34"/>
      <c r="E32" s="34"/>
      <c r="F32" s="34"/>
      <c r="G32" s="34"/>
      <c r="H32" s="34"/>
    </row>
    <row r="33" spans="1:8" x14ac:dyDescent="0.25">
      <c r="A33" s="8"/>
      <c r="B33" s="34"/>
      <c r="C33" s="34"/>
      <c r="D33" s="34"/>
      <c r="E33" s="34"/>
      <c r="F33" s="34"/>
      <c r="G33" s="34"/>
      <c r="H33" s="34"/>
    </row>
    <row r="34" spans="1:8" x14ac:dyDescent="0.25">
      <c r="A34" s="8">
        <v>9</v>
      </c>
      <c r="B34" s="34"/>
      <c r="C34" s="34"/>
      <c r="D34" s="34"/>
      <c r="E34" s="34"/>
      <c r="F34" s="34"/>
      <c r="G34" s="34"/>
      <c r="H34" s="34"/>
    </row>
    <row r="35" spans="1:8" x14ac:dyDescent="0.25">
      <c r="A35" s="8"/>
      <c r="B35" s="34"/>
      <c r="C35" s="34"/>
      <c r="D35" s="34"/>
      <c r="E35" s="34"/>
      <c r="F35" s="34"/>
      <c r="G35" s="34"/>
      <c r="H35" s="34"/>
    </row>
    <row r="36" spans="1:8" x14ac:dyDescent="0.25">
      <c r="A36" s="8"/>
      <c r="B36" s="34"/>
      <c r="C36" s="34"/>
      <c r="D36" s="34"/>
      <c r="E36" s="34"/>
      <c r="F36" s="34"/>
      <c r="G36" s="34"/>
      <c r="H36" s="34"/>
    </row>
    <row r="37" spans="1:8" x14ac:dyDescent="0.25">
      <c r="B37" s="34"/>
      <c r="C37" s="34"/>
      <c r="D37" s="34"/>
      <c r="E37" s="34"/>
      <c r="F37" s="34"/>
      <c r="G37" s="34"/>
      <c r="H37" s="34"/>
    </row>
    <row r="38" spans="1:8" x14ac:dyDescent="0.25">
      <c r="A38" s="8">
        <v>10</v>
      </c>
      <c r="B38" s="34"/>
      <c r="C38" s="34"/>
      <c r="D38" s="34"/>
      <c r="E38" s="34"/>
      <c r="F38" s="34"/>
      <c r="G38" s="34"/>
      <c r="H38" s="34"/>
    </row>
    <row r="39" spans="1:8" x14ac:dyDescent="0.25">
      <c r="A39" s="8"/>
      <c r="B39" s="34"/>
      <c r="C39" s="34"/>
      <c r="D39" s="34"/>
      <c r="E39" s="34"/>
      <c r="F39" s="34"/>
      <c r="G39" s="34"/>
      <c r="H39" s="34"/>
    </row>
    <row r="40" spans="1:8" x14ac:dyDescent="0.25">
      <c r="A40" s="8"/>
      <c r="B40" s="34"/>
      <c r="C40" s="34"/>
      <c r="D40" s="34"/>
      <c r="E40" s="34"/>
      <c r="F40" s="34"/>
      <c r="G40" s="34"/>
      <c r="H40" s="34"/>
    </row>
    <row r="41" spans="1:8" x14ac:dyDescent="0.25">
      <c r="A41" s="8"/>
      <c r="B41" s="34"/>
      <c r="C41" s="34"/>
      <c r="D41" s="34"/>
      <c r="E41" s="34"/>
      <c r="F41" s="34"/>
      <c r="G41" s="34"/>
      <c r="H41" s="34"/>
    </row>
    <row r="42" spans="1:8" x14ac:dyDescent="0.25">
      <c r="A42" s="8">
        <v>11</v>
      </c>
      <c r="B42" s="34"/>
      <c r="C42" s="34"/>
      <c r="D42" s="34"/>
      <c r="E42" s="34"/>
      <c r="F42" s="34"/>
      <c r="G42" s="34"/>
      <c r="H42" s="34"/>
    </row>
    <row r="43" spans="1:8" x14ac:dyDescent="0.25">
      <c r="A43" s="8"/>
      <c r="B43" s="34"/>
      <c r="C43" s="34"/>
      <c r="D43" s="34"/>
      <c r="E43" s="34"/>
      <c r="F43" s="34"/>
      <c r="G43" s="34"/>
      <c r="H43" s="34"/>
    </row>
    <row r="44" spans="1:8" x14ac:dyDescent="0.25">
      <c r="A44" s="8"/>
      <c r="B44" s="34"/>
      <c r="C44" s="34"/>
      <c r="D44" s="34"/>
      <c r="E44" s="34"/>
      <c r="F44" s="34"/>
      <c r="G44" s="34"/>
      <c r="H44" s="34"/>
    </row>
    <row r="45" spans="1:8" x14ac:dyDescent="0.25">
      <c r="A45" s="8"/>
      <c r="B45" s="34"/>
      <c r="C45" s="34"/>
      <c r="D45" s="34"/>
      <c r="E45" s="34"/>
      <c r="F45" s="34"/>
      <c r="G45" s="34"/>
      <c r="H45" s="34"/>
    </row>
    <row r="46" spans="1:8" x14ac:dyDescent="0.25">
      <c r="A46" s="8"/>
    </row>
    <row r="47" spans="1:8" x14ac:dyDescent="0.25">
      <c r="A47" s="8"/>
    </row>
    <row r="48" spans="1:8" x14ac:dyDescent="0.25">
      <c r="A48" s="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4.1 og 4.2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20F9-0859-4181-8D7A-ED575B366E31}">
  <dimension ref="A1:V59"/>
  <sheetViews>
    <sheetView showGridLines="0" showZeros="0" workbookViewId="0"/>
  </sheetViews>
  <sheetFormatPr baseColWidth="10" defaultRowHeight="15.75" x14ac:dyDescent="0.25"/>
  <cols>
    <col min="1" max="1" width="6.140625" style="102" bestFit="1" customWidth="1"/>
    <col min="2" max="2" width="17.85546875" style="102" customWidth="1"/>
    <col min="3" max="3" width="2.7109375" style="102" customWidth="1"/>
    <col min="4" max="4" width="3.85546875" style="102" bestFit="1" customWidth="1"/>
    <col min="5" max="20" width="9.5703125" style="102" customWidth="1"/>
    <col min="21" max="21" width="11.42578125" style="101"/>
    <col min="22" max="248" width="11.42578125" style="102"/>
    <col min="249" max="249" width="6.140625" style="102" bestFit="1" customWidth="1"/>
    <col min="250" max="250" width="17.85546875" style="102" customWidth="1"/>
    <col min="251" max="251" width="2.7109375" style="102" customWidth="1"/>
    <col min="252" max="252" width="3.85546875" style="102" bestFit="1" customWidth="1"/>
    <col min="253" max="272" width="9.5703125" style="102" customWidth="1"/>
    <col min="273" max="273" width="3.28515625" style="102" customWidth="1"/>
    <col min="274" max="504" width="11.42578125" style="102"/>
    <col min="505" max="505" width="6.140625" style="102" bestFit="1" customWidth="1"/>
    <col min="506" max="506" width="17.85546875" style="102" customWidth="1"/>
    <col min="507" max="507" width="2.7109375" style="102" customWidth="1"/>
    <col min="508" max="508" width="3.85546875" style="102" bestFit="1" customWidth="1"/>
    <col min="509" max="528" width="9.5703125" style="102" customWidth="1"/>
    <col min="529" max="529" width="3.28515625" style="102" customWidth="1"/>
    <col min="530" max="760" width="11.42578125" style="102"/>
    <col min="761" max="761" width="6.140625" style="102" bestFit="1" customWidth="1"/>
    <col min="762" max="762" width="17.85546875" style="102" customWidth="1"/>
    <col min="763" max="763" width="2.7109375" style="102" customWidth="1"/>
    <col min="764" max="764" width="3.85546875" style="102" bestFit="1" customWidth="1"/>
    <col min="765" max="784" width="9.5703125" style="102" customWidth="1"/>
    <col min="785" max="785" width="3.28515625" style="102" customWidth="1"/>
    <col min="786" max="1016" width="11.42578125" style="102"/>
    <col min="1017" max="1017" width="6.140625" style="102" bestFit="1" customWidth="1"/>
    <col min="1018" max="1018" width="17.85546875" style="102" customWidth="1"/>
    <col min="1019" max="1019" width="2.7109375" style="102" customWidth="1"/>
    <col min="1020" max="1020" width="3.85546875" style="102" bestFit="1" customWidth="1"/>
    <col min="1021" max="1040" width="9.5703125" style="102" customWidth="1"/>
    <col min="1041" max="1041" width="3.28515625" style="102" customWidth="1"/>
    <col min="1042" max="1272" width="11.42578125" style="102"/>
    <col min="1273" max="1273" width="6.140625" style="102" bestFit="1" customWidth="1"/>
    <col min="1274" max="1274" width="17.85546875" style="102" customWidth="1"/>
    <col min="1275" max="1275" width="2.7109375" style="102" customWidth="1"/>
    <col min="1276" max="1276" width="3.85546875" style="102" bestFit="1" customWidth="1"/>
    <col min="1277" max="1296" width="9.5703125" style="102" customWidth="1"/>
    <col min="1297" max="1297" width="3.28515625" style="102" customWidth="1"/>
    <col min="1298" max="1528" width="11.42578125" style="102"/>
    <col min="1529" max="1529" width="6.140625" style="102" bestFit="1" customWidth="1"/>
    <col min="1530" max="1530" width="17.85546875" style="102" customWidth="1"/>
    <col min="1531" max="1531" width="2.7109375" style="102" customWidth="1"/>
    <col min="1532" max="1532" width="3.85546875" style="102" bestFit="1" customWidth="1"/>
    <col min="1533" max="1552" width="9.5703125" style="102" customWidth="1"/>
    <col min="1553" max="1553" width="3.28515625" style="102" customWidth="1"/>
    <col min="1554" max="1784" width="11.42578125" style="102"/>
    <col min="1785" max="1785" width="6.140625" style="102" bestFit="1" customWidth="1"/>
    <col min="1786" max="1786" width="17.85546875" style="102" customWidth="1"/>
    <col min="1787" max="1787" width="2.7109375" style="102" customWidth="1"/>
    <col min="1788" max="1788" width="3.85546875" style="102" bestFit="1" customWidth="1"/>
    <col min="1789" max="1808" width="9.5703125" style="102" customWidth="1"/>
    <col min="1809" max="1809" width="3.28515625" style="102" customWidth="1"/>
    <col min="1810" max="2040" width="11.42578125" style="102"/>
    <col min="2041" max="2041" width="6.140625" style="102" bestFit="1" customWidth="1"/>
    <col min="2042" max="2042" width="17.85546875" style="102" customWidth="1"/>
    <col min="2043" max="2043" width="2.7109375" style="102" customWidth="1"/>
    <col min="2044" max="2044" width="3.85546875" style="102" bestFit="1" customWidth="1"/>
    <col min="2045" max="2064" width="9.5703125" style="102" customWidth="1"/>
    <col min="2065" max="2065" width="3.28515625" style="102" customWidth="1"/>
    <col min="2066" max="2296" width="11.42578125" style="102"/>
    <col min="2297" max="2297" width="6.140625" style="102" bestFit="1" customWidth="1"/>
    <col min="2298" max="2298" width="17.85546875" style="102" customWidth="1"/>
    <col min="2299" max="2299" width="2.7109375" style="102" customWidth="1"/>
    <col min="2300" max="2300" width="3.85546875" style="102" bestFit="1" customWidth="1"/>
    <col min="2301" max="2320" width="9.5703125" style="102" customWidth="1"/>
    <col min="2321" max="2321" width="3.28515625" style="102" customWidth="1"/>
    <col min="2322" max="2552" width="11.42578125" style="102"/>
    <col min="2553" max="2553" width="6.140625" style="102" bestFit="1" customWidth="1"/>
    <col min="2554" max="2554" width="17.85546875" style="102" customWidth="1"/>
    <col min="2555" max="2555" width="2.7109375" style="102" customWidth="1"/>
    <col min="2556" max="2556" width="3.85546875" style="102" bestFit="1" customWidth="1"/>
    <col min="2557" max="2576" width="9.5703125" style="102" customWidth="1"/>
    <col min="2577" max="2577" width="3.28515625" style="102" customWidth="1"/>
    <col min="2578" max="2808" width="11.42578125" style="102"/>
    <col min="2809" max="2809" width="6.140625" style="102" bestFit="1" customWidth="1"/>
    <col min="2810" max="2810" width="17.85546875" style="102" customWidth="1"/>
    <col min="2811" max="2811" width="2.7109375" style="102" customWidth="1"/>
    <col min="2812" max="2812" width="3.85546875" style="102" bestFit="1" customWidth="1"/>
    <col min="2813" max="2832" width="9.5703125" style="102" customWidth="1"/>
    <col min="2833" max="2833" width="3.28515625" style="102" customWidth="1"/>
    <col min="2834" max="3064" width="11.42578125" style="102"/>
    <col min="3065" max="3065" width="6.140625" style="102" bestFit="1" customWidth="1"/>
    <col min="3066" max="3066" width="17.85546875" style="102" customWidth="1"/>
    <col min="3067" max="3067" width="2.7109375" style="102" customWidth="1"/>
    <col min="3068" max="3068" width="3.85546875" style="102" bestFit="1" customWidth="1"/>
    <col min="3069" max="3088" width="9.5703125" style="102" customWidth="1"/>
    <col min="3089" max="3089" width="3.28515625" style="102" customWidth="1"/>
    <col min="3090" max="3320" width="11.42578125" style="102"/>
    <col min="3321" max="3321" width="6.140625" style="102" bestFit="1" customWidth="1"/>
    <col min="3322" max="3322" width="17.85546875" style="102" customWidth="1"/>
    <col min="3323" max="3323" width="2.7109375" style="102" customWidth="1"/>
    <col min="3324" max="3324" width="3.85546875" style="102" bestFit="1" customWidth="1"/>
    <col min="3325" max="3344" width="9.5703125" style="102" customWidth="1"/>
    <col min="3345" max="3345" width="3.28515625" style="102" customWidth="1"/>
    <col min="3346" max="3576" width="11.42578125" style="102"/>
    <col min="3577" max="3577" width="6.140625" style="102" bestFit="1" customWidth="1"/>
    <col min="3578" max="3578" width="17.85546875" style="102" customWidth="1"/>
    <col min="3579" max="3579" width="2.7109375" style="102" customWidth="1"/>
    <col min="3580" max="3580" width="3.85546875" style="102" bestFit="1" customWidth="1"/>
    <col min="3581" max="3600" width="9.5703125" style="102" customWidth="1"/>
    <col min="3601" max="3601" width="3.28515625" style="102" customWidth="1"/>
    <col min="3602" max="3832" width="11.42578125" style="102"/>
    <col min="3833" max="3833" width="6.140625" style="102" bestFit="1" customWidth="1"/>
    <col min="3834" max="3834" width="17.85546875" style="102" customWidth="1"/>
    <col min="3835" max="3835" width="2.7109375" style="102" customWidth="1"/>
    <col min="3836" max="3836" width="3.85546875" style="102" bestFit="1" customWidth="1"/>
    <col min="3837" max="3856" width="9.5703125" style="102" customWidth="1"/>
    <col min="3857" max="3857" width="3.28515625" style="102" customWidth="1"/>
    <col min="3858" max="4088" width="11.42578125" style="102"/>
    <col min="4089" max="4089" width="6.140625" style="102" bestFit="1" customWidth="1"/>
    <col min="4090" max="4090" width="17.85546875" style="102" customWidth="1"/>
    <col min="4091" max="4091" width="2.7109375" style="102" customWidth="1"/>
    <col min="4092" max="4092" width="3.85546875" style="102" bestFit="1" customWidth="1"/>
    <col min="4093" max="4112" width="9.5703125" style="102" customWidth="1"/>
    <col min="4113" max="4113" width="3.28515625" style="102" customWidth="1"/>
    <col min="4114" max="4344" width="11.42578125" style="102"/>
    <col min="4345" max="4345" width="6.140625" style="102" bestFit="1" customWidth="1"/>
    <col min="4346" max="4346" width="17.85546875" style="102" customWidth="1"/>
    <col min="4347" max="4347" width="2.7109375" style="102" customWidth="1"/>
    <col min="4348" max="4348" width="3.85546875" style="102" bestFit="1" customWidth="1"/>
    <col min="4349" max="4368" width="9.5703125" style="102" customWidth="1"/>
    <col min="4369" max="4369" width="3.28515625" style="102" customWidth="1"/>
    <col min="4370" max="4600" width="11.42578125" style="102"/>
    <col min="4601" max="4601" width="6.140625" style="102" bestFit="1" customWidth="1"/>
    <col min="4602" max="4602" width="17.85546875" style="102" customWidth="1"/>
    <col min="4603" max="4603" width="2.7109375" style="102" customWidth="1"/>
    <col min="4604" max="4604" width="3.85546875" style="102" bestFit="1" customWidth="1"/>
    <col min="4605" max="4624" width="9.5703125" style="102" customWidth="1"/>
    <col min="4625" max="4625" width="3.28515625" style="102" customWidth="1"/>
    <col min="4626" max="4856" width="11.42578125" style="102"/>
    <col min="4857" max="4857" width="6.140625" style="102" bestFit="1" customWidth="1"/>
    <col min="4858" max="4858" width="17.85546875" style="102" customWidth="1"/>
    <col min="4859" max="4859" width="2.7109375" style="102" customWidth="1"/>
    <col min="4860" max="4860" width="3.85546875" style="102" bestFit="1" customWidth="1"/>
    <col min="4861" max="4880" width="9.5703125" style="102" customWidth="1"/>
    <col min="4881" max="4881" width="3.28515625" style="102" customWidth="1"/>
    <col min="4882" max="5112" width="11.42578125" style="102"/>
    <col min="5113" max="5113" width="6.140625" style="102" bestFit="1" customWidth="1"/>
    <col min="5114" max="5114" width="17.85546875" style="102" customWidth="1"/>
    <col min="5115" max="5115" width="2.7109375" style="102" customWidth="1"/>
    <col min="5116" max="5116" width="3.85546875" style="102" bestFit="1" customWidth="1"/>
    <col min="5117" max="5136" width="9.5703125" style="102" customWidth="1"/>
    <col min="5137" max="5137" width="3.28515625" style="102" customWidth="1"/>
    <col min="5138" max="5368" width="11.42578125" style="102"/>
    <col min="5369" max="5369" width="6.140625" style="102" bestFit="1" customWidth="1"/>
    <col min="5370" max="5370" width="17.85546875" style="102" customWidth="1"/>
    <col min="5371" max="5371" width="2.7109375" style="102" customWidth="1"/>
    <col min="5372" max="5372" width="3.85546875" style="102" bestFit="1" customWidth="1"/>
    <col min="5373" max="5392" width="9.5703125" style="102" customWidth="1"/>
    <col min="5393" max="5393" width="3.28515625" style="102" customWidth="1"/>
    <col min="5394" max="5624" width="11.42578125" style="102"/>
    <col min="5625" max="5625" width="6.140625" style="102" bestFit="1" customWidth="1"/>
    <col min="5626" max="5626" width="17.85546875" style="102" customWidth="1"/>
    <col min="5627" max="5627" width="2.7109375" style="102" customWidth="1"/>
    <col min="5628" max="5628" width="3.85546875" style="102" bestFit="1" customWidth="1"/>
    <col min="5629" max="5648" width="9.5703125" style="102" customWidth="1"/>
    <col min="5649" max="5649" width="3.28515625" style="102" customWidth="1"/>
    <col min="5650" max="5880" width="11.42578125" style="102"/>
    <col min="5881" max="5881" width="6.140625" style="102" bestFit="1" customWidth="1"/>
    <col min="5882" max="5882" width="17.85546875" style="102" customWidth="1"/>
    <col min="5883" max="5883" width="2.7109375" style="102" customWidth="1"/>
    <col min="5884" max="5884" width="3.85546875" style="102" bestFit="1" customWidth="1"/>
    <col min="5885" max="5904" width="9.5703125" style="102" customWidth="1"/>
    <col min="5905" max="5905" width="3.28515625" style="102" customWidth="1"/>
    <col min="5906" max="6136" width="11.42578125" style="102"/>
    <col min="6137" max="6137" width="6.140625" style="102" bestFit="1" customWidth="1"/>
    <col min="6138" max="6138" width="17.85546875" style="102" customWidth="1"/>
    <col min="6139" max="6139" width="2.7109375" style="102" customWidth="1"/>
    <col min="6140" max="6140" width="3.85546875" style="102" bestFit="1" customWidth="1"/>
    <col min="6141" max="6160" width="9.5703125" style="102" customWidth="1"/>
    <col min="6161" max="6161" width="3.28515625" style="102" customWidth="1"/>
    <col min="6162" max="6392" width="11.42578125" style="102"/>
    <col min="6393" max="6393" width="6.140625" style="102" bestFit="1" customWidth="1"/>
    <col min="6394" max="6394" width="17.85546875" style="102" customWidth="1"/>
    <col min="6395" max="6395" width="2.7109375" style="102" customWidth="1"/>
    <col min="6396" max="6396" width="3.85546875" style="102" bestFit="1" customWidth="1"/>
    <col min="6397" max="6416" width="9.5703125" style="102" customWidth="1"/>
    <col min="6417" max="6417" width="3.28515625" style="102" customWidth="1"/>
    <col min="6418" max="6648" width="11.42578125" style="102"/>
    <col min="6649" max="6649" width="6.140625" style="102" bestFit="1" customWidth="1"/>
    <col min="6650" max="6650" width="17.85546875" style="102" customWidth="1"/>
    <col min="6651" max="6651" width="2.7109375" style="102" customWidth="1"/>
    <col min="6652" max="6652" width="3.85546875" style="102" bestFit="1" customWidth="1"/>
    <col min="6653" max="6672" width="9.5703125" style="102" customWidth="1"/>
    <col min="6673" max="6673" width="3.28515625" style="102" customWidth="1"/>
    <col min="6674" max="6904" width="11.42578125" style="102"/>
    <col min="6905" max="6905" width="6.140625" style="102" bestFit="1" customWidth="1"/>
    <col min="6906" max="6906" width="17.85546875" style="102" customWidth="1"/>
    <col min="6907" max="6907" width="2.7109375" style="102" customWidth="1"/>
    <col min="6908" max="6908" width="3.85546875" style="102" bestFit="1" customWidth="1"/>
    <col min="6909" max="6928" width="9.5703125" style="102" customWidth="1"/>
    <col min="6929" max="6929" width="3.28515625" style="102" customWidth="1"/>
    <col min="6930" max="7160" width="11.42578125" style="102"/>
    <col min="7161" max="7161" width="6.140625" style="102" bestFit="1" customWidth="1"/>
    <col min="7162" max="7162" width="17.85546875" style="102" customWidth="1"/>
    <col min="7163" max="7163" width="2.7109375" style="102" customWidth="1"/>
    <col min="7164" max="7164" width="3.85546875" style="102" bestFit="1" customWidth="1"/>
    <col min="7165" max="7184" width="9.5703125" style="102" customWidth="1"/>
    <col min="7185" max="7185" width="3.28515625" style="102" customWidth="1"/>
    <col min="7186" max="7416" width="11.42578125" style="102"/>
    <col min="7417" max="7417" width="6.140625" style="102" bestFit="1" customWidth="1"/>
    <col min="7418" max="7418" width="17.85546875" style="102" customWidth="1"/>
    <col min="7419" max="7419" width="2.7109375" style="102" customWidth="1"/>
    <col min="7420" max="7420" width="3.85546875" style="102" bestFit="1" customWidth="1"/>
    <col min="7421" max="7440" width="9.5703125" style="102" customWidth="1"/>
    <col min="7441" max="7441" width="3.28515625" style="102" customWidth="1"/>
    <col min="7442" max="7672" width="11.42578125" style="102"/>
    <col min="7673" max="7673" width="6.140625" style="102" bestFit="1" customWidth="1"/>
    <col min="7674" max="7674" width="17.85546875" style="102" customWidth="1"/>
    <col min="7675" max="7675" width="2.7109375" style="102" customWidth="1"/>
    <col min="7676" max="7676" width="3.85546875" style="102" bestFit="1" customWidth="1"/>
    <col min="7677" max="7696" width="9.5703125" style="102" customWidth="1"/>
    <col min="7697" max="7697" width="3.28515625" style="102" customWidth="1"/>
    <col min="7698" max="7928" width="11.42578125" style="102"/>
    <col min="7929" max="7929" width="6.140625" style="102" bestFit="1" customWidth="1"/>
    <col min="7930" max="7930" width="17.85546875" style="102" customWidth="1"/>
    <col min="7931" max="7931" width="2.7109375" style="102" customWidth="1"/>
    <col min="7932" max="7932" width="3.85546875" style="102" bestFit="1" customWidth="1"/>
    <col min="7933" max="7952" width="9.5703125" style="102" customWidth="1"/>
    <col min="7953" max="7953" width="3.28515625" style="102" customWidth="1"/>
    <col min="7954" max="8184" width="11.42578125" style="102"/>
    <col min="8185" max="8185" width="6.140625" style="102" bestFit="1" customWidth="1"/>
    <col min="8186" max="8186" width="17.85546875" style="102" customWidth="1"/>
    <col min="8187" max="8187" width="2.7109375" style="102" customWidth="1"/>
    <col min="8188" max="8188" width="3.85546875" style="102" bestFit="1" customWidth="1"/>
    <col min="8189" max="8208" width="9.5703125" style="102" customWidth="1"/>
    <col min="8209" max="8209" width="3.28515625" style="102" customWidth="1"/>
    <col min="8210" max="8440" width="11.42578125" style="102"/>
    <col min="8441" max="8441" width="6.140625" style="102" bestFit="1" customWidth="1"/>
    <col min="8442" max="8442" width="17.85546875" style="102" customWidth="1"/>
    <col min="8443" max="8443" width="2.7109375" style="102" customWidth="1"/>
    <col min="8444" max="8444" width="3.85546875" style="102" bestFit="1" customWidth="1"/>
    <col min="8445" max="8464" width="9.5703125" style="102" customWidth="1"/>
    <col min="8465" max="8465" width="3.28515625" style="102" customWidth="1"/>
    <col min="8466" max="8696" width="11.42578125" style="102"/>
    <col min="8697" max="8697" width="6.140625" style="102" bestFit="1" customWidth="1"/>
    <col min="8698" max="8698" width="17.85546875" style="102" customWidth="1"/>
    <col min="8699" max="8699" width="2.7109375" style="102" customWidth="1"/>
    <col min="8700" max="8700" width="3.85546875" style="102" bestFit="1" customWidth="1"/>
    <col min="8701" max="8720" width="9.5703125" style="102" customWidth="1"/>
    <col min="8721" max="8721" width="3.28515625" style="102" customWidth="1"/>
    <col min="8722" max="8952" width="11.42578125" style="102"/>
    <col min="8953" max="8953" width="6.140625" style="102" bestFit="1" customWidth="1"/>
    <col min="8954" max="8954" width="17.85546875" style="102" customWidth="1"/>
    <col min="8955" max="8955" width="2.7109375" style="102" customWidth="1"/>
    <col min="8956" max="8956" width="3.85546875" style="102" bestFit="1" customWidth="1"/>
    <col min="8957" max="8976" width="9.5703125" style="102" customWidth="1"/>
    <col min="8977" max="8977" width="3.28515625" style="102" customWidth="1"/>
    <col min="8978" max="9208" width="11.42578125" style="102"/>
    <col min="9209" max="9209" width="6.140625" style="102" bestFit="1" customWidth="1"/>
    <col min="9210" max="9210" width="17.85546875" style="102" customWidth="1"/>
    <col min="9211" max="9211" width="2.7109375" style="102" customWidth="1"/>
    <col min="9212" max="9212" width="3.85546875" style="102" bestFit="1" customWidth="1"/>
    <col min="9213" max="9232" width="9.5703125" style="102" customWidth="1"/>
    <col min="9233" max="9233" width="3.28515625" style="102" customWidth="1"/>
    <col min="9234" max="9464" width="11.42578125" style="102"/>
    <col min="9465" max="9465" width="6.140625" style="102" bestFit="1" customWidth="1"/>
    <col min="9466" max="9466" width="17.85546875" style="102" customWidth="1"/>
    <col min="9467" max="9467" width="2.7109375" style="102" customWidth="1"/>
    <col min="9468" max="9468" width="3.85546875" style="102" bestFit="1" customWidth="1"/>
    <col min="9469" max="9488" width="9.5703125" style="102" customWidth="1"/>
    <col min="9489" max="9489" width="3.28515625" style="102" customWidth="1"/>
    <col min="9490" max="9720" width="11.42578125" style="102"/>
    <col min="9721" max="9721" width="6.140625" style="102" bestFit="1" customWidth="1"/>
    <col min="9722" max="9722" width="17.85546875" style="102" customWidth="1"/>
    <col min="9723" max="9723" width="2.7109375" style="102" customWidth="1"/>
    <col min="9724" max="9724" width="3.85546875" style="102" bestFit="1" customWidth="1"/>
    <col min="9725" max="9744" width="9.5703125" style="102" customWidth="1"/>
    <col min="9745" max="9745" width="3.28515625" style="102" customWidth="1"/>
    <col min="9746" max="9976" width="11.42578125" style="102"/>
    <col min="9977" max="9977" width="6.140625" style="102" bestFit="1" customWidth="1"/>
    <col min="9978" max="9978" width="17.85546875" style="102" customWidth="1"/>
    <col min="9979" max="9979" width="2.7109375" style="102" customWidth="1"/>
    <col min="9980" max="9980" width="3.85546875" style="102" bestFit="1" customWidth="1"/>
    <col min="9981" max="10000" width="9.5703125" style="102" customWidth="1"/>
    <col min="10001" max="10001" width="3.28515625" style="102" customWidth="1"/>
    <col min="10002" max="10232" width="11.42578125" style="102"/>
    <col min="10233" max="10233" width="6.140625" style="102" bestFit="1" customWidth="1"/>
    <col min="10234" max="10234" width="17.85546875" style="102" customWidth="1"/>
    <col min="10235" max="10235" width="2.7109375" style="102" customWidth="1"/>
    <col min="10236" max="10236" width="3.85546875" style="102" bestFit="1" customWidth="1"/>
    <col min="10237" max="10256" width="9.5703125" style="102" customWidth="1"/>
    <col min="10257" max="10257" width="3.28515625" style="102" customWidth="1"/>
    <col min="10258" max="10488" width="11.42578125" style="102"/>
    <col min="10489" max="10489" width="6.140625" style="102" bestFit="1" customWidth="1"/>
    <col min="10490" max="10490" width="17.85546875" style="102" customWidth="1"/>
    <col min="10491" max="10491" width="2.7109375" style="102" customWidth="1"/>
    <col min="10492" max="10492" width="3.85546875" style="102" bestFit="1" customWidth="1"/>
    <col min="10493" max="10512" width="9.5703125" style="102" customWidth="1"/>
    <col min="10513" max="10513" width="3.28515625" style="102" customWidth="1"/>
    <col min="10514" max="10744" width="11.42578125" style="102"/>
    <col min="10745" max="10745" width="6.140625" style="102" bestFit="1" customWidth="1"/>
    <col min="10746" max="10746" width="17.85546875" style="102" customWidth="1"/>
    <col min="10747" max="10747" width="2.7109375" style="102" customWidth="1"/>
    <col min="10748" max="10748" width="3.85546875" style="102" bestFit="1" customWidth="1"/>
    <col min="10749" max="10768" width="9.5703125" style="102" customWidth="1"/>
    <col min="10769" max="10769" width="3.28515625" style="102" customWidth="1"/>
    <col min="10770" max="11000" width="11.42578125" style="102"/>
    <col min="11001" max="11001" width="6.140625" style="102" bestFit="1" customWidth="1"/>
    <col min="11002" max="11002" width="17.85546875" style="102" customWidth="1"/>
    <col min="11003" max="11003" width="2.7109375" style="102" customWidth="1"/>
    <col min="11004" max="11004" width="3.85546875" style="102" bestFit="1" customWidth="1"/>
    <col min="11005" max="11024" width="9.5703125" style="102" customWidth="1"/>
    <col min="11025" max="11025" width="3.28515625" style="102" customWidth="1"/>
    <col min="11026" max="11256" width="11.42578125" style="102"/>
    <col min="11257" max="11257" width="6.140625" style="102" bestFit="1" customWidth="1"/>
    <col min="11258" max="11258" width="17.85546875" style="102" customWidth="1"/>
    <col min="11259" max="11259" width="2.7109375" style="102" customWidth="1"/>
    <col min="11260" max="11260" width="3.85546875" style="102" bestFit="1" customWidth="1"/>
    <col min="11261" max="11280" width="9.5703125" style="102" customWidth="1"/>
    <col min="11281" max="11281" width="3.28515625" style="102" customWidth="1"/>
    <col min="11282" max="11512" width="11.42578125" style="102"/>
    <col min="11513" max="11513" width="6.140625" style="102" bestFit="1" customWidth="1"/>
    <col min="11514" max="11514" width="17.85546875" style="102" customWidth="1"/>
    <col min="11515" max="11515" width="2.7109375" style="102" customWidth="1"/>
    <col min="11516" max="11516" width="3.85546875" style="102" bestFit="1" customWidth="1"/>
    <col min="11517" max="11536" width="9.5703125" style="102" customWidth="1"/>
    <col min="11537" max="11537" width="3.28515625" style="102" customWidth="1"/>
    <col min="11538" max="11768" width="11.42578125" style="102"/>
    <col min="11769" max="11769" width="6.140625" style="102" bestFit="1" customWidth="1"/>
    <col min="11770" max="11770" width="17.85546875" style="102" customWidth="1"/>
    <col min="11771" max="11771" width="2.7109375" style="102" customWidth="1"/>
    <col min="11772" max="11772" width="3.85546875" style="102" bestFit="1" customWidth="1"/>
    <col min="11773" max="11792" width="9.5703125" style="102" customWidth="1"/>
    <col min="11793" max="11793" width="3.28515625" style="102" customWidth="1"/>
    <col min="11794" max="12024" width="11.42578125" style="102"/>
    <col min="12025" max="12025" width="6.140625" style="102" bestFit="1" customWidth="1"/>
    <col min="12026" max="12026" width="17.85546875" style="102" customWidth="1"/>
    <col min="12027" max="12027" width="2.7109375" style="102" customWidth="1"/>
    <col min="12028" max="12028" width="3.85546875" style="102" bestFit="1" customWidth="1"/>
    <col min="12029" max="12048" width="9.5703125" style="102" customWidth="1"/>
    <col min="12049" max="12049" width="3.28515625" style="102" customWidth="1"/>
    <col min="12050" max="12280" width="11.42578125" style="102"/>
    <col min="12281" max="12281" width="6.140625" style="102" bestFit="1" customWidth="1"/>
    <col min="12282" max="12282" width="17.85546875" style="102" customWidth="1"/>
    <col min="12283" max="12283" width="2.7109375" style="102" customWidth="1"/>
    <col min="12284" max="12284" width="3.85546875" style="102" bestFit="1" customWidth="1"/>
    <col min="12285" max="12304" width="9.5703125" style="102" customWidth="1"/>
    <col min="12305" max="12305" width="3.28515625" style="102" customWidth="1"/>
    <col min="12306" max="12536" width="11.42578125" style="102"/>
    <col min="12537" max="12537" width="6.140625" style="102" bestFit="1" customWidth="1"/>
    <col min="12538" max="12538" width="17.85546875" style="102" customWidth="1"/>
    <col min="12539" max="12539" width="2.7109375" style="102" customWidth="1"/>
    <col min="12540" max="12540" width="3.85546875" style="102" bestFit="1" customWidth="1"/>
    <col min="12541" max="12560" width="9.5703125" style="102" customWidth="1"/>
    <col min="12561" max="12561" width="3.28515625" style="102" customWidth="1"/>
    <col min="12562" max="12792" width="11.42578125" style="102"/>
    <col min="12793" max="12793" width="6.140625" style="102" bestFit="1" customWidth="1"/>
    <col min="12794" max="12794" width="17.85546875" style="102" customWidth="1"/>
    <col min="12795" max="12795" width="2.7109375" style="102" customWidth="1"/>
    <col min="12796" max="12796" width="3.85546875" style="102" bestFit="1" customWidth="1"/>
    <col min="12797" max="12816" width="9.5703125" style="102" customWidth="1"/>
    <col min="12817" max="12817" width="3.28515625" style="102" customWidth="1"/>
    <col min="12818" max="13048" width="11.42578125" style="102"/>
    <col min="13049" max="13049" width="6.140625" style="102" bestFit="1" customWidth="1"/>
    <col min="13050" max="13050" width="17.85546875" style="102" customWidth="1"/>
    <col min="13051" max="13051" width="2.7109375" style="102" customWidth="1"/>
    <col min="13052" max="13052" width="3.85546875" style="102" bestFit="1" customWidth="1"/>
    <col min="13053" max="13072" width="9.5703125" style="102" customWidth="1"/>
    <col min="13073" max="13073" width="3.28515625" style="102" customWidth="1"/>
    <col min="13074" max="13304" width="11.42578125" style="102"/>
    <col min="13305" max="13305" width="6.140625" style="102" bestFit="1" customWidth="1"/>
    <col min="13306" max="13306" width="17.85546875" style="102" customWidth="1"/>
    <col min="13307" max="13307" width="2.7109375" style="102" customWidth="1"/>
    <col min="13308" max="13308" width="3.85546875" style="102" bestFit="1" customWidth="1"/>
    <col min="13309" max="13328" width="9.5703125" style="102" customWidth="1"/>
    <col min="13329" max="13329" width="3.28515625" style="102" customWidth="1"/>
    <col min="13330" max="13560" width="11.42578125" style="102"/>
    <col min="13561" max="13561" width="6.140625" style="102" bestFit="1" customWidth="1"/>
    <col min="13562" max="13562" width="17.85546875" style="102" customWidth="1"/>
    <col min="13563" max="13563" width="2.7109375" style="102" customWidth="1"/>
    <col min="13564" max="13564" width="3.85546875" style="102" bestFit="1" customWidth="1"/>
    <col min="13565" max="13584" width="9.5703125" style="102" customWidth="1"/>
    <col min="13585" max="13585" width="3.28515625" style="102" customWidth="1"/>
    <col min="13586" max="13816" width="11.42578125" style="102"/>
    <col min="13817" max="13817" width="6.140625" style="102" bestFit="1" customWidth="1"/>
    <col min="13818" max="13818" width="17.85546875" style="102" customWidth="1"/>
    <col min="13819" max="13819" width="2.7109375" style="102" customWidth="1"/>
    <col min="13820" max="13820" width="3.85546875" style="102" bestFit="1" customWidth="1"/>
    <col min="13821" max="13840" width="9.5703125" style="102" customWidth="1"/>
    <col min="13841" max="13841" width="3.28515625" style="102" customWidth="1"/>
    <col min="13842" max="14072" width="11.42578125" style="102"/>
    <col min="14073" max="14073" width="6.140625" style="102" bestFit="1" customWidth="1"/>
    <col min="14074" max="14074" width="17.85546875" style="102" customWidth="1"/>
    <col min="14075" max="14075" width="2.7109375" style="102" customWidth="1"/>
    <col min="14076" max="14076" width="3.85546875" style="102" bestFit="1" customWidth="1"/>
    <col min="14077" max="14096" width="9.5703125" style="102" customWidth="1"/>
    <col min="14097" max="14097" width="3.28515625" style="102" customWidth="1"/>
    <col min="14098" max="14328" width="11.42578125" style="102"/>
    <col min="14329" max="14329" width="6.140625" style="102" bestFit="1" customWidth="1"/>
    <col min="14330" max="14330" width="17.85546875" style="102" customWidth="1"/>
    <col min="14331" max="14331" width="2.7109375" style="102" customWidth="1"/>
    <col min="14332" max="14332" width="3.85546875" style="102" bestFit="1" customWidth="1"/>
    <col min="14333" max="14352" width="9.5703125" style="102" customWidth="1"/>
    <col min="14353" max="14353" width="3.28515625" style="102" customWidth="1"/>
    <col min="14354" max="14584" width="11.42578125" style="102"/>
    <col min="14585" max="14585" width="6.140625" style="102" bestFit="1" customWidth="1"/>
    <col min="14586" max="14586" width="17.85546875" style="102" customWidth="1"/>
    <col min="14587" max="14587" width="2.7109375" style="102" customWidth="1"/>
    <col min="14588" max="14588" width="3.85546875" style="102" bestFit="1" customWidth="1"/>
    <col min="14589" max="14608" width="9.5703125" style="102" customWidth="1"/>
    <col min="14609" max="14609" width="3.28515625" style="102" customWidth="1"/>
    <col min="14610" max="14840" width="11.42578125" style="102"/>
    <col min="14841" max="14841" width="6.140625" style="102" bestFit="1" customWidth="1"/>
    <col min="14842" max="14842" width="17.85546875" style="102" customWidth="1"/>
    <col min="14843" max="14843" width="2.7109375" style="102" customWidth="1"/>
    <col min="14844" max="14844" width="3.85546875" style="102" bestFit="1" customWidth="1"/>
    <col min="14845" max="14864" width="9.5703125" style="102" customWidth="1"/>
    <col min="14865" max="14865" width="3.28515625" style="102" customWidth="1"/>
    <col min="14866" max="15096" width="11.42578125" style="102"/>
    <col min="15097" max="15097" width="6.140625" style="102" bestFit="1" customWidth="1"/>
    <col min="15098" max="15098" width="17.85546875" style="102" customWidth="1"/>
    <col min="15099" max="15099" width="2.7109375" style="102" customWidth="1"/>
    <col min="15100" max="15100" width="3.85546875" style="102" bestFit="1" customWidth="1"/>
    <col min="15101" max="15120" width="9.5703125" style="102" customWidth="1"/>
    <col min="15121" max="15121" width="3.28515625" style="102" customWidth="1"/>
    <col min="15122" max="15352" width="11.42578125" style="102"/>
    <col min="15353" max="15353" width="6.140625" style="102" bestFit="1" customWidth="1"/>
    <col min="15354" max="15354" width="17.85546875" style="102" customWidth="1"/>
    <col min="15355" max="15355" width="2.7109375" style="102" customWidth="1"/>
    <col min="15356" max="15356" width="3.85546875" style="102" bestFit="1" customWidth="1"/>
    <col min="15357" max="15376" width="9.5703125" style="102" customWidth="1"/>
    <col min="15377" max="15377" width="3.28515625" style="102" customWidth="1"/>
    <col min="15378" max="15608" width="11.42578125" style="102"/>
    <col min="15609" max="15609" width="6.140625" style="102" bestFit="1" customWidth="1"/>
    <col min="15610" max="15610" width="17.85546875" style="102" customWidth="1"/>
    <col min="15611" max="15611" width="2.7109375" style="102" customWidth="1"/>
    <col min="15612" max="15612" width="3.85546875" style="102" bestFit="1" customWidth="1"/>
    <col min="15613" max="15632" width="9.5703125" style="102" customWidth="1"/>
    <col min="15633" max="15633" width="3.28515625" style="102" customWidth="1"/>
    <col min="15634" max="15864" width="11.42578125" style="102"/>
    <col min="15865" max="15865" width="6.140625" style="102" bestFit="1" customWidth="1"/>
    <col min="15866" max="15866" width="17.85546875" style="102" customWidth="1"/>
    <col min="15867" max="15867" width="2.7109375" style="102" customWidth="1"/>
    <col min="15868" max="15868" width="3.85546875" style="102" bestFit="1" customWidth="1"/>
    <col min="15869" max="15888" width="9.5703125" style="102" customWidth="1"/>
    <col min="15889" max="15889" width="3.28515625" style="102" customWidth="1"/>
    <col min="15890" max="16120" width="11.42578125" style="102"/>
    <col min="16121" max="16121" width="6.140625" style="102" bestFit="1" customWidth="1"/>
    <col min="16122" max="16122" width="17.85546875" style="102" customWidth="1"/>
    <col min="16123" max="16123" width="2.7109375" style="102" customWidth="1"/>
    <col min="16124" max="16124" width="3.85546875" style="102" bestFit="1" customWidth="1"/>
    <col min="16125" max="16144" width="9.5703125" style="102" customWidth="1"/>
    <col min="16145" max="16145" width="3.28515625" style="102" customWidth="1"/>
    <col min="16146" max="16384" width="11.42578125" style="102"/>
  </cols>
  <sheetData>
    <row r="1" spans="1:13" s="100" customFormat="1" x14ac:dyDescent="0.25">
      <c r="A1" s="100" t="s">
        <v>110</v>
      </c>
    </row>
    <row r="2" spans="1:13" s="100" customFormat="1" x14ac:dyDescent="0.25"/>
    <row r="3" spans="1:13" x14ac:dyDescent="0.25">
      <c r="A3" s="101" t="s">
        <v>34</v>
      </c>
    </row>
    <row r="4" spans="1:13" s="101" customFormat="1" x14ac:dyDescent="0.25">
      <c r="A4" s="103" t="s">
        <v>5</v>
      </c>
      <c r="B4" s="104" t="s">
        <v>6</v>
      </c>
      <c r="C4" s="105"/>
      <c r="D4" s="106" t="s">
        <v>7</v>
      </c>
      <c r="E4" s="149">
        <v>1220</v>
      </c>
      <c r="F4" s="149">
        <v>1920</v>
      </c>
      <c r="G4" s="149">
        <v>2050</v>
      </c>
      <c r="H4" s="149">
        <v>2220</v>
      </c>
      <c r="I4" s="149">
        <v>3000</v>
      </c>
      <c r="J4" s="149">
        <v>7000</v>
      </c>
      <c r="K4" s="149">
        <v>7780</v>
      </c>
      <c r="L4" s="149">
        <v>8100</v>
      </c>
      <c r="M4" s="149" t="s">
        <v>21</v>
      </c>
    </row>
    <row r="5" spans="1:13" s="101" customFormat="1" x14ac:dyDescent="0.25">
      <c r="A5" s="107"/>
      <c r="B5" s="108"/>
      <c r="C5" s="109"/>
      <c r="D5" s="110" t="s">
        <v>8</v>
      </c>
      <c r="E5" s="150" t="s">
        <v>0</v>
      </c>
      <c r="F5" s="150" t="s">
        <v>78</v>
      </c>
      <c r="G5" s="150" t="s">
        <v>80</v>
      </c>
      <c r="H5" s="150" t="s">
        <v>3</v>
      </c>
      <c r="I5" s="150" t="s">
        <v>82</v>
      </c>
      <c r="J5" s="150" t="s">
        <v>84</v>
      </c>
      <c r="K5" s="150" t="s">
        <v>86</v>
      </c>
      <c r="L5" s="150" t="s">
        <v>88</v>
      </c>
      <c r="M5" s="150"/>
    </row>
    <row r="6" spans="1:13" s="101" customFormat="1" x14ac:dyDescent="0.25">
      <c r="A6" s="111"/>
      <c r="B6" s="111"/>
      <c r="C6" s="112"/>
      <c r="D6" s="113"/>
      <c r="E6" s="141"/>
      <c r="F6" s="141" t="s">
        <v>79</v>
      </c>
      <c r="G6" s="141" t="s">
        <v>81</v>
      </c>
      <c r="H6" s="141"/>
      <c r="I6" s="141" t="s">
        <v>83</v>
      </c>
      <c r="J6" s="141" t="s">
        <v>85</v>
      </c>
      <c r="K6" s="141" t="s">
        <v>87</v>
      </c>
      <c r="L6" s="141" t="s">
        <v>85</v>
      </c>
      <c r="M6" s="141"/>
    </row>
    <row r="7" spans="1:13" s="101" customFormat="1" x14ac:dyDescent="0.25">
      <c r="A7" s="114">
        <v>38169</v>
      </c>
      <c r="B7" s="115" t="s">
        <v>9</v>
      </c>
      <c r="C7" s="116"/>
      <c r="D7" s="117"/>
      <c r="E7" s="118">
        <v>516000</v>
      </c>
      <c r="F7" s="118">
        <v>169000</v>
      </c>
      <c r="G7" s="118">
        <v>-320000</v>
      </c>
      <c r="H7" s="118">
        <v>-365000</v>
      </c>
      <c r="I7" s="118"/>
      <c r="J7" s="118"/>
      <c r="K7" s="118"/>
      <c r="L7" s="118"/>
      <c r="M7" s="118">
        <f>SUM(E7:L7)</f>
        <v>0</v>
      </c>
    </row>
    <row r="8" spans="1:13" s="101" customFormat="1" x14ac:dyDescent="0.25">
      <c r="A8" s="119">
        <v>39995</v>
      </c>
      <c r="B8" s="120" t="s">
        <v>12</v>
      </c>
      <c r="C8" s="121"/>
      <c r="D8" s="122">
        <v>236</v>
      </c>
      <c r="E8" s="123"/>
      <c r="F8" s="123">
        <v>-16500</v>
      </c>
      <c r="G8" s="123"/>
      <c r="H8" s="123">
        <v>15000</v>
      </c>
      <c r="I8" s="123"/>
      <c r="J8" s="123"/>
      <c r="K8" s="123"/>
      <c r="L8" s="123">
        <v>1500</v>
      </c>
      <c r="M8" s="123">
        <f t="shared" ref="M8:M21" si="0">SUM(E8:L8)</f>
        <v>0</v>
      </c>
    </row>
    <row r="9" spans="1:13" s="101" customFormat="1" x14ac:dyDescent="0.25">
      <c r="A9" s="119">
        <v>39998</v>
      </c>
      <c r="B9" s="120" t="s">
        <v>13</v>
      </c>
      <c r="C9" s="121"/>
      <c r="D9" s="122">
        <v>237</v>
      </c>
      <c r="E9" s="123"/>
      <c r="F9" s="123">
        <v>-1240</v>
      </c>
      <c r="G9" s="123"/>
      <c r="H9" s="123"/>
      <c r="I9" s="123"/>
      <c r="J9" s="123">
        <v>1240</v>
      </c>
      <c r="K9" s="123"/>
      <c r="L9" s="123"/>
      <c r="M9" s="123">
        <f t="shared" si="0"/>
        <v>0</v>
      </c>
    </row>
    <row r="10" spans="1:13" s="101" customFormat="1" x14ac:dyDescent="0.25">
      <c r="A10" s="119">
        <v>40000</v>
      </c>
      <c r="B10" s="124" t="s">
        <v>10</v>
      </c>
      <c r="C10" s="125"/>
      <c r="D10" s="122">
        <v>238</v>
      </c>
      <c r="E10" s="123"/>
      <c r="F10" s="123">
        <v>12500</v>
      </c>
      <c r="G10" s="123"/>
      <c r="H10" s="123"/>
      <c r="I10" s="123">
        <v>-12500</v>
      </c>
      <c r="J10" s="123"/>
      <c r="K10" s="123"/>
      <c r="L10" s="123"/>
      <c r="M10" s="123">
        <f t="shared" si="0"/>
        <v>0</v>
      </c>
    </row>
    <row r="11" spans="1:13" s="101" customFormat="1" x14ac:dyDescent="0.25">
      <c r="A11" s="119">
        <v>40007</v>
      </c>
      <c r="B11" s="124" t="s">
        <v>14</v>
      </c>
      <c r="C11" s="125"/>
      <c r="D11" s="122">
        <v>239</v>
      </c>
      <c r="E11" s="123"/>
      <c r="F11" s="123">
        <v>-970</v>
      </c>
      <c r="G11" s="123"/>
      <c r="H11" s="123"/>
      <c r="I11" s="123"/>
      <c r="J11" s="123"/>
      <c r="K11" s="123">
        <v>970</v>
      </c>
      <c r="L11" s="123"/>
      <c r="M11" s="123">
        <f t="shared" si="0"/>
        <v>0</v>
      </c>
    </row>
    <row r="12" spans="1:13" s="101" customFormat="1" x14ac:dyDescent="0.25">
      <c r="A12" s="119">
        <v>40009</v>
      </c>
      <c r="B12" s="124" t="s">
        <v>10</v>
      </c>
      <c r="C12" s="125"/>
      <c r="D12" s="122">
        <v>240</v>
      </c>
      <c r="E12" s="123"/>
      <c r="F12" s="123">
        <v>54800</v>
      </c>
      <c r="G12" s="123"/>
      <c r="H12" s="123"/>
      <c r="I12" s="123">
        <v>-54800</v>
      </c>
      <c r="J12" s="123"/>
      <c r="K12" s="123"/>
      <c r="L12" s="123"/>
      <c r="M12" s="123">
        <f t="shared" si="0"/>
        <v>0</v>
      </c>
    </row>
    <row r="13" spans="1:13" s="101" customFormat="1" x14ac:dyDescent="0.25">
      <c r="A13" s="119">
        <v>40016</v>
      </c>
      <c r="B13" s="124" t="s">
        <v>15</v>
      </c>
      <c r="C13" s="125"/>
      <c r="D13" s="122">
        <v>241</v>
      </c>
      <c r="E13" s="123"/>
      <c r="F13" s="123">
        <v>-49000</v>
      </c>
      <c r="G13" s="123"/>
      <c r="H13" s="123"/>
      <c r="I13" s="123"/>
      <c r="J13" s="123">
        <v>49000</v>
      </c>
      <c r="K13" s="123"/>
      <c r="L13" s="123"/>
      <c r="M13" s="123">
        <f t="shared" si="0"/>
        <v>0</v>
      </c>
    </row>
    <row r="14" spans="1:13" s="101" customFormat="1" x14ac:dyDescent="0.25">
      <c r="A14" s="119">
        <v>40023</v>
      </c>
      <c r="B14" s="124" t="s">
        <v>10</v>
      </c>
      <c r="C14" s="125"/>
      <c r="D14" s="122">
        <v>242</v>
      </c>
      <c r="E14" s="123"/>
      <c r="F14" s="123">
        <v>46100</v>
      </c>
      <c r="G14" s="123"/>
      <c r="H14" s="123"/>
      <c r="I14" s="123">
        <v>-46100</v>
      </c>
      <c r="J14" s="123"/>
      <c r="K14" s="123"/>
      <c r="L14" s="123"/>
      <c r="M14" s="123">
        <f t="shared" si="0"/>
        <v>0</v>
      </c>
    </row>
    <row r="15" spans="1:13" s="101" customFormat="1" x14ac:dyDescent="0.25">
      <c r="A15" s="119">
        <v>40024</v>
      </c>
      <c r="B15" s="124" t="s">
        <v>16</v>
      </c>
      <c r="C15" s="125"/>
      <c r="D15" s="122">
        <v>243</v>
      </c>
      <c r="E15" s="123"/>
      <c r="F15" s="123">
        <v>-9450</v>
      </c>
      <c r="G15" s="123"/>
      <c r="H15" s="123"/>
      <c r="I15" s="123"/>
      <c r="J15" s="123">
        <v>9450</v>
      </c>
      <c r="K15" s="123"/>
      <c r="L15" s="123"/>
      <c r="M15" s="123">
        <f t="shared" si="0"/>
        <v>0</v>
      </c>
    </row>
    <row r="16" spans="1:13" s="101" customFormat="1" x14ac:dyDescent="0.25">
      <c r="A16" s="119">
        <v>45504</v>
      </c>
      <c r="B16" s="124" t="s">
        <v>73</v>
      </c>
      <c r="C16" s="125"/>
      <c r="D16" s="122">
        <v>244</v>
      </c>
      <c r="E16" s="123"/>
      <c r="F16" s="123">
        <v>970</v>
      </c>
      <c r="G16" s="123"/>
      <c r="H16" s="123"/>
      <c r="I16" s="123"/>
      <c r="J16" s="123"/>
      <c r="K16" s="123">
        <v>-970</v>
      </c>
      <c r="L16" s="123"/>
      <c r="M16" s="123">
        <f t="shared" si="0"/>
        <v>0</v>
      </c>
    </row>
    <row r="17" spans="1:22" s="101" customFormat="1" x14ac:dyDescent="0.25">
      <c r="A17" s="137" t="s">
        <v>68</v>
      </c>
      <c r="B17" s="138" t="s">
        <v>74</v>
      </c>
      <c r="C17" s="125"/>
      <c r="D17" s="122">
        <v>245</v>
      </c>
      <c r="E17" s="123"/>
      <c r="F17" s="123">
        <v>-790</v>
      </c>
      <c r="G17" s="123"/>
      <c r="H17" s="123"/>
      <c r="I17" s="123"/>
      <c r="J17" s="123"/>
      <c r="K17" s="123">
        <v>790</v>
      </c>
      <c r="L17" s="123"/>
      <c r="M17" s="123">
        <f t="shared" si="0"/>
        <v>0</v>
      </c>
    </row>
    <row r="18" spans="1:22" s="101" customFormat="1" x14ac:dyDescent="0.25">
      <c r="A18" s="119">
        <v>45504</v>
      </c>
      <c r="B18" s="124"/>
      <c r="C18" s="125"/>
      <c r="D18" s="122">
        <v>246</v>
      </c>
      <c r="E18" s="123"/>
      <c r="F18" s="123"/>
      <c r="G18" s="123"/>
      <c r="H18" s="123"/>
      <c r="I18" s="123"/>
      <c r="J18" s="123"/>
      <c r="K18" s="123"/>
      <c r="L18" s="123"/>
      <c r="M18" s="123">
        <f t="shared" si="0"/>
        <v>0</v>
      </c>
    </row>
    <row r="19" spans="1:22" s="101" customFormat="1" x14ac:dyDescent="0.25">
      <c r="A19" s="119" t="s">
        <v>68</v>
      </c>
      <c r="B19" s="124"/>
      <c r="C19" s="125"/>
      <c r="D19" s="122">
        <v>247</v>
      </c>
      <c r="E19" s="123"/>
      <c r="F19" s="123"/>
      <c r="G19" s="123"/>
      <c r="H19" s="123"/>
      <c r="I19" s="123"/>
      <c r="J19" s="123"/>
      <c r="K19" s="123"/>
      <c r="L19" s="123"/>
      <c r="M19" s="123">
        <f t="shared" si="0"/>
        <v>0</v>
      </c>
    </row>
    <row r="20" spans="1:22" s="101" customFormat="1" x14ac:dyDescent="0.25">
      <c r="A20" s="119">
        <v>45504</v>
      </c>
      <c r="B20" s="124"/>
      <c r="C20" s="125"/>
      <c r="D20" s="122">
        <v>248</v>
      </c>
      <c r="E20" s="123"/>
      <c r="F20" s="123"/>
      <c r="G20" s="123"/>
      <c r="H20" s="123"/>
      <c r="I20" s="123"/>
      <c r="J20" s="123"/>
      <c r="K20" s="123"/>
      <c r="L20" s="123"/>
      <c r="M20" s="123">
        <f t="shared" si="0"/>
        <v>0</v>
      </c>
    </row>
    <row r="21" spans="1:22" s="101" customFormat="1" x14ac:dyDescent="0.25">
      <c r="A21" s="132"/>
      <c r="B21" s="133"/>
      <c r="C21" s="134"/>
      <c r="D21" s="135"/>
      <c r="E21" s="131"/>
      <c r="F21" s="131"/>
      <c r="G21" s="131"/>
      <c r="H21" s="131"/>
      <c r="I21" s="131"/>
      <c r="J21" s="131"/>
      <c r="K21" s="131"/>
      <c r="L21" s="131"/>
      <c r="M21" s="131">
        <f t="shared" si="0"/>
        <v>0</v>
      </c>
    </row>
    <row r="22" spans="1:22" s="151" customFormat="1" ht="20.25" x14ac:dyDescent="0.3">
      <c r="A22" s="126"/>
      <c r="B22" s="127" t="s">
        <v>47</v>
      </c>
      <c r="C22" s="128"/>
      <c r="D22" s="129"/>
      <c r="E22" s="130">
        <f>SUM(E7:E21)</f>
        <v>516000</v>
      </c>
      <c r="F22" s="130">
        <f t="shared" ref="F22:L22" si="1">SUM(F7:F21)</f>
        <v>205420</v>
      </c>
      <c r="G22" s="130">
        <f t="shared" si="1"/>
        <v>-320000</v>
      </c>
      <c r="H22" s="130">
        <f t="shared" si="1"/>
        <v>-350000</v>
      </c>
      <c r="I22" s="130">
        <f t="shared" si="1"/>
        <v>-113400</v>
      </c>
      <c r="J22" s="130">
        <f t="shared" si="1"/>
        <v>59690</v>
      </c>
      <c r="K22" s="130">
        <f t="shared" si="1"/>
        <v>790</v>
      </c>
      <c r="L22" s="130">
        <f t="shared" si="1"/>
        <v>1500</v>
      </c>
      <c r="M22" s="130">
        <f>SUM(E22:L22)</f>
        <v>0</v>
      </c>
    </row>
    <row r="23" spans="1:22" s="101" customFormat="1" x14ac:dyDescent="0.25"/>
    <row r="24" spans="1:22" x14ac:dyDescent="0.25">
      <c r="A24" s="140" t="s">
        <v>75</v>
      </c>
      <c r="U24" s="102"/>
    </row>
    <row r="25" spans="1:22" ht="15" x14ac:dyDescent="0.2">
      <c r="U25" s="102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2"/>
      <c r="K26" s="1"/>
      <c r="L26" s="1"/>
      <c r="M26" s="1"/>
      <c r="N26" s="1"/>
      <c r="O26" s="1"/>
      <c r="P26" s="101"/>
      <c r="Q26" s="101"/>
      <c r="R26" s="101"/>
      <c r="S26" s="101"/>
      <c r="T26" s="101"/>
      <c r="U26" s="102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1"/>
      <c r="Q27" s="101"/>
      <c r="R27" s="101"/>
      <c r="S27" s="101"/>
      <c r="T27" s="10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1"/>
      <c r="Q28" s="101"/>
      <c r="R28" s="101"/>
      <c r="S28" s="101"/>
      <c r="T28" s="10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1"/>
      <c r="Q29" s="101"/>
      <c r="R29" s="101"/>
      <c r="S29" s="101"/>
      <c r="T29" s="10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1"/>
      <c r="Q30" s="101"/>
      <c r="R30" s="101"/>
      <c r="S30" s="101"/>
      <c r="T30" s="101"/>
    </row>
    <row r="31" spans="1:22" x14ac:dyDescent="0.25">
      <c r="O31" s="101"/>
      <c r="P31" s="101"/>
      <c r="Q31" s="101"/>
      <c r="R31" s="101"/>
      <c r="S31" s="101"/>
      <c r="T31" s="101"/>
      <c r="V31" s="10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1"/>
      <c r="O32" s="101"/>
      <c r="P32" s="101"/>
      <c r="Q32" s="101"/>
      <c r="R32" s="101"/>
      <c r="S32" s="101"/>
      <c r="T32" s="101"/>
      <c r="V32" s="10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01"/>
      <c r="P33" s="101"/>
      <c r="Q33" s="101"/>
      <c r="R33" s="101"/>
      <c r="S33" s="101"/>
      <c r="T33" s="101"/>
      <c r="V33" s="101"/>
    </row>
    <row r="34" spans="1:22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01"/>
      <c r="P34" s="101"/>
      <c r="Q34" s="101"/>
      <c r="R34" s="101"/>
      <c r="S34" s="101"/>
      <c r="T34" s="101"/>
      <c r="V34" s="101"/>
    </row>
    <row r="35" spans="1:22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01"/>
      <c r="P35" s="101"/>
      <c r="Q35" s="101"/>
      <c r="R35" s="101"/>
      <c r="S35" s="101"/>
      <c r="T35" s="101"/>
      <c r="V35" s="101"/>
    </row>
    <row r="36" spans="1:22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01"/>
      <c r="P36" s="101"/>
      <c r="Q36" s="101"/>
      <c r="R36" s="101"/>
      <c r="S36" s="101"/>
      <c r="T36" s="101"/>
      <c r="V36" s="101"/>
    </row>
    <row r="37" spans="1:22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01"/>
      <c r="P37" s="101"/>
      <c r="Q37" s="101"/>
      <c r="R37" s="101"/>
      <c r="S37" s="101"/>
      <c r="T37" s="101"/>
      <c r="V37" s="101"/>
    </row>
    <row r="38" spans="1:22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01"/>
      <c r="P38" s="101"/>
      <c r="Q38" s="101"/>
      <c r="R38" s="101"/>
      <c r="S38" s="101"/>
      <c r="T38" s="101"/>
      <c r="V38" s="101"/>
    </row>
    <row r="39" spans="1:22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01"/>
      <c r="P39" s="101"/>
      <c r="Q39" s="101"/>
      <c r="R39" s="101"/>
      <c r="S39" s="101"/>
      <c r="T39" s="101"/>
      <c r="V39" s="101"/>
    </row>
    <row r="40" spans="1:22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01"/>
      <c r="P40" s="101"/>
      <c r="Q40" s="101"/>
      <c r="R40" s="101"/>
      <c r="S40" s="101"/>
      <c r="T40" s="101"/>
      <c r="V40" s="101"/>
    </row>
    <row r="41" spans="1:22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01"/>
      <c r="P41" s="101"/>
      <c r="Q41" s="101"/>
      <c r="R41" s="101"/>
      <c r="S41" s="101"/>
      <c r="T41" s="101"/>
      <c r="V41" s="101"/>
    </row>
    <row r="42" spans="1:22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01"/>
      <c r="P42" s="101"/>
      <c r="Q42" s="101"/>
      <c r="R42" s="101"/>
      <c r="S42" s="101"/>
      <c r="T42" s="101"/>
      <c r="V42" s="101"/>
    </row>
    <row r="43" spans="1:22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01"/>
      <c r="P43" s="101"/>
      <c r="Q43" s="101"/>
      <c r="R43" s="101"/>
      <c r="S43" s="101"/>
      <c r="T43" s="101"/>
      <c r="V43" s="101"/>
    </row>
    <row r="44" spans="1:2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01"/>
      <c r="P44" s="101"/>
      <c r="Q44" s="101"/>
      <c r="R44" s="101"/>
      <c r="S44" s="101"/>
      <c r="T44" s="101"/>
      <c r="V44" s="101"/>
    </row>
    <row r="45" spans="1:2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01"/>
      <c r="P45" s="101"/>
      <c r="Q45" s="101"/>
      <c r="R45" s="101"/>
      <c r="S45" s="101"/>
      <c r="T45" s="101"/>
      <c r="V45" s="101"/>
    </row>
    <row r="46" spans="1:2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01"/>
      <c r="P46" s="101"/>
      <c r="Q46" s="101"/>
      <c r="R46" s="101"/>
      <c r="S46" s="101"/>
      <c r="T46" s="101"/>
      <c r="V46" s="101"/>
    </row>
    <row r="47" spans="1:22" x14ac:dyDescent="0.25">
      <c r="A47" s="3"/>
      <c r="B47" s="3"/>
      <c r="C47" s="3"/>
      <c r="D47" s="3"/>
      <c r="E47" s="3"/>
      <c r="F47" s="3"/>
      <c r="G47" s="3"/>
      <c r="H47" s="3"/>
      <c r="I47" s="139"/>
      <c r="J47" s="3"/>
      <c r="K47" s="3"/>
      <c r="L47" s="3"/>
      <c r="M47" s="3"/>
      <c r="N47" s="3"/>
      <c r="O47" s="101"/>
      <c r="P47" s="101"/>
      <c r="Q47" s="101"/>
      <c r="R47" s="101"/>
      <c r="S47" s="101"/>
      <c r="T47" s="101"/>
      <c r="V47" s="101"/>
    </row>
    <row r="48" spans="1:2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01"/>
      <c r="P48" s="101"/>
      <c r="Q48" s="101"/>
      <c r="R48" s="101"/>
      <c r="S48" s="101"/>
      <c r="T48" s="101"/>
      <c r="V48" s="101"/>
    </row>
    <row r="49" spans="1:2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01"/>
      <c r="P49" s="101"/>
      <c r="Q49" s="101"/>
      <c r="R49" s="101"/>
      <c r="S49" s="101"/>
      <c r="T49" s="101"/>
      <c r="V49" s="101"/>
    </row>
    <row r="50" spans="1:2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01"/>
      <c r="P50" s="101"/>
      <c r="Q50" s="101"/>
      <c r="R50" s="101"/>
      <c r="S50" s="101"/>
      <c r="T50" s="101"/>
      <c r="V50" s="101"/>
    </row>
    <row r="51" spans="1:2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2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2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2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2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2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2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2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</sheetData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&amp;CLøsning oppgave 4.3</oddHeader>
    <oddFooter>&amp;CSide &amp;P av &amp;N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showGridLines="0" showZeros="0" tabSelected="1" zoomScaleNormal="150" workbookViewId="0">
      <selection activeCell="K16" sqref="K16"/>
    </sheetView>
  </sheetViews>
  <sheetFormatPr baseColWidth="10" defaultRowHeight="15.75" x14ac:dyDescent="0.25"/>
  <cols>
    <col min="1" max="1" width="6.7109375" style="9" customWidth="1"/>
    <col min="2" max="2" width="18.140625" style="9" customWidth="1"/>
    <col min="3" max="3" width="5.140625" style="9" bestFit="1" customWidth="1"/>
    <col min="4" max="8" width="10.7109375" style="9" customWidth="1"/>
    <col min="9" max="11" width="9.5703125" style="9" customWidth="1"/>
    <col min="12" max="12" width="8.140625" style="9" bestFit="1" customWidth="1"/>
    <col min="13" max="254" width="11.42578125" style="9"/>
    <col min="255" max="255" width="7" style="9" bestFit="1" customWidth="1"/>
    <col min="256" max="256" width="18.140625" style="9" customWidth="1"/>
    <col min="257" max="257" width="5.140625" style="9" bestFit="1" customWidth="1"/>
    <col min="258" max="267" width="9.5703125" style="9" customWidth="1"/>
    <col min="268" max="268" width="8.140625" style="9" bestFit="1" customWidth="1"/>
    <col min="269" max="510" width="11.42578125" style="9"/>
    <col min="511" max="511" width="7" style="9" bestFit="1" customWidth="1"/>
    <col min="512" max="512" width="18.140625" style="9" customWidth="1"/>
    <col min="513" max="513" width="5.140625" style="9" bestFit="1" customWidth="1"/>
    <col min="514" max="523" width="9.5703125" style="9" customWidth="1"/>
    <col min="524" max="524" width="8.140625" style="9" bestFit="1" customWidth="1"/>
    <col min="525" max="766" width="11.42578125" style="9"/>
    <col min="767" max="767" width="7" style="9" bestFit="1" customWidth="1"/>
    <col min="768" max="768" width="18.140625" style="9" customWidth="1"/>
    <col min="769" max="769" width="5.140625" style="9" bestFit="1" customWidth="1"/>
    <col min="770" max="779" width="9.5703125" style="9" customWidth="1"/>
    <col min="780" max="780" width="8.140625" style="9" bestFit="1" customWidth="1"/>
    <col min="781" max="1022" width="11.42578125" style="9"/>
    <col min="1023" max="1023" width="7" style="9" bestFit="1" customWidth="1"/>
    <col min="1024" max="1024" width="18.140625" style="9" customWidth="1"/>
    <col min="1025" max="1025" width="5.140625" style="9" bestFit="1" customWidth="1"/>
    <col min="1026" max="1035" width="9.5703125" style="9" customWidth="1"/>
    <col min="1036" max="1036" width="8.140625" style="9" bestFit="1" customWidth="1"/>
    <col min="1037" max="1278" width="11.42578125" style="9"/>
    <col min="1279" max="1279" width="7" style="9" bestFit="1" customWidth="1"/>
    <col min="1280" max="1280" width="18.140625" style="9" customWidth="1"/>
    <col min="1281" max="1281" width="5.140625" style="9" bestFit="1" customWidth="1"/>
    <col min="1282" max="1291" width="9.5703125" style="9" customWidth="1"/>
    <col min="1292" max="1292" width="8.140625" style="9" bestFit="1" customWidth="1"/>
    <col min="1293" max="1534" width="11.42578125" style="9"/>
    <col min="1535" max="1535" width="7" style="9" bestFit="1" customWidth="1"/>
    <col min="1536" max="1536" width="18.140625" style="9" customWidth="1"/>
    <col min="1537" max="1537" width="5.140625" style="9" bestFit="1" customWidth="1"/>
    <col min="1538" max="1547" width="9.5703125" style="9" customWidth="1"/>
    <col min="1548" max="1548" width="8.140625" style="9" bestFit="1" customWidth="1"/>
    <col min="1549" max="1790" width="11.42578125" style="9"/>
    <col min="1791" max="1791" width="7" style="9" bestFit="1" customWidth="1"/>
    <col min="1792" max="1792" width="18.140625" style="9" customWidth="1"/>
    <col min="1793" max="1793" width="5.140625" style="9" bestFit="1" customWidth="1"/>
    <col min="1794" max="1803" width="9.5703125" style="9" customWidth="1"/>
    <col min="1804" max="1804" width="8.140625" style="9" bestFit="1" customWidth="1"/>
    <col min="1805" max="2046" width="11.42578125" style="9"/>
    <col min="2047" max="2047" width="7" style="9" bestFit="1" customWidth="1"/>
    <col min="2048" max="2048" width="18.140625" style="9" customWidth="1"/>
    <col min="2049" max="2049" width="5.140625" style="9" bestFit="1" customWidth="1"/>
    <col min="2050" max="2059" width="9.5703125" style="9" customWidth="1"/>
    <col min="2060" max="2060" width="8.140625" style="9" bestFit="1" customWidth="1"/>
    <col min="2061" max="2302" width="11.42578125" style="9"/>
    <col min="2303" max="2303" width="7" style="9" bestFit="1" customWidth="1"/>
    <col min="2304" max="2304" width="18.140625" style="9" customWidth="1"/>
    <col min="2305" max="2305" width="5.140625" style="9" bestFit="1" customWidth="1"/>
    <col min="2306" max="2315" width="9.5703125" style="9" customWidth="1"/>
    <col min="2316" max="2316" width="8.140625" style="9" bestFit="1" customWidth="1"/>
    <col min="2317" max="2558" width="11.42578125" style="9"/>
    <col min="2559" max="2559" width="7" style="9" bestFit="1" customWidth="1"/>
    <col min="2560" max="2560" width="18.140625" style="9" customWidth="1"/>
    <col min="2561" max="2561" width="5.140625" style="9" bestFit="1" customWidth="1"/>
    <col min="2562" max="2571" width="9.5703125" style="9" customWidth="1"/>
    <col min="2572" max="2572" width="8.140625" style="9" bestFit="1" customWidth="1"/>
    <col min="2573" max="2814" width="11.42578125" style="9"/>
    <col min="2815" max="2815" width="7" style="9" bestFit="1" customWidth="1"/>
    <col min="2816" max="2816" width="18.140625" style="9" customWidth="1"/>
    <col min="2817" max="2817" width="5.140625" style="9" bestFit="1" customWidth="1"/>
    <col min="2818" max="2827" width="9.5703125" style="9" customWidth="1"/>
    <col min="2828" max="2828" width="8.140625" style="9" bestFit="1" customWidth="1"/>
    <col min="2829" max="3070" width="11.42578125" style="9"/>
    <col min="3071" max="3071" width="7" style="9" bestFit="1" customWidth="1"/>
    <col min="3072" max="3072" width="18.140625" style="9" customWidth="1"/>
    <col min="3073" max="3073" width="5.140625" style="9" bestFit="1" customWidth="1"/>
    <col min="3074" max="3083" width="9.5703125" style="9" customWidth="1"/>
    <col min="3084" max="3084" width="8.140625" style="9" bestFit="1" customWidth="1"/>
    <col min="3085" max="3326" width="11.42578125" style="9"/>
    <col min="3327" max="3327" width="7" style="9" bestFit="1" customWidth="1"/>
    <col min="3328" max="3328" width="18.140625" style="9" customWidth="1"/>
    <col min="3329" max="3329" width="5.140625" style="9" bestFit="1" customWidth="1"/>
    <col min="3330" max="3339" width="9.5703125" style="9" customWidth="1"/>
    <col min="3340" max="3340" width="8.140625" style="9" bestFit="1" customWidth="1"/>
    <col min="3341" max="3582" width="11.42578125" style="9"/>
    <col min="3583" max="3583" width="7" style="9" bestFit="1" customWidth="1"/>
    <col min="3584" max="3584" width="18.140625" style="9" customWidth="1"/>
    <col min="3585" max="3585" width="5.140625" style="9" bestFit="1" customWidth="1"/>
    <col min="3586" max="3595" width="9.5703125" style="9" customWidth="1"/>
    <col min="3596" max="3596" width="8.140625" style="9" bestFit="1" customWidth="1"/>
    <col min="3597" max="3838" width="11.42578125" style="9"/>
    <col min="3839" max="3839" width="7" style="9" bestFit="1" customWidth="1"/>
    <col min="3840" max="3840" width="18.140625" style="9" customWidth="1"/>
    <col min="3841" max="3841" width="5.140625" style="9" bestFit="1" customWidth="1"/>
    <col min="3842" max="3851" width="9.5703125" style="9" customWidth="1"/>
    <col min="3852" max="3852" width="8.140625" style="9" bestFit="1" customWidth="1"/>
    <col min="3853" max="4094" width="11.42578125" style="9"/>
    <col min="4095" max="4095" width="7" style="9" bestFit="1" customWidth="1"/>
    <col min="4096" max="4096" width="18.140625" style="9" customWidth="1"/>
    <col min="4097" max="4097" width="5.140625" style="9" bestFit="1" customWidth="1"/>
    <col min="4098" max="4107" width="9.5703125" style="9" customWidth="1"/>
    <col min="4108" max="4108" width="8.140625" style="9" bestFit="1" customWidth="1"/>
    <col min="4109" max="4350" width="11.42578125" style="9"/>
    <col min="4351" max="4351" width="7" style="9" bestFit="1" customWidth="1"/>
    <col min="4352" max="4352" width="18.140625" style="9" customWidth="1"/>
    <col min="4353" max="4353" width="5.140625" style="9" bestFit="1" customWidth="1"/>
    <col min="4354" max="4363" width="9.5703125" style="9" customWidth="1"/>
    <col min="4364" max="4364" width="8.140625" style="9" bestFit="1" customWidth="1"/>
    <col min="4365" max="4606" width="11.42578125" style="9"/>
    <col min="4607" max="4607" width="7" style="9" bestFit="1" customWidth="1"/>
    <col min="4608" max="4608" width="18.140625" style="9" customWidth="1"/>
    <col min="4609" max="4609" width="5.140625" style="9" bestFit="1" customWidth="1"/>
    <col min="4610" max="4619" width="9.5703125" style="9" customWidth="1"/>
    <col min="4620" max="4620" width="8.140625" style="9" bestFit="1" customWidth="1"/>
    <col min="4621" max="4862" width="11.42578125" style="9"/>
    <col min="4863" max="4863" width="7" style="9" bestFit="1" customWidth="1"/>
    <col min="4864" max="4864" width="18.140625" style="9" customWidth="1"/>
    <col min="4865" max="4865" width="5.140625" style="9" bestFit="1" customWidth="1"/>
    <col min="4866" max="4875" width="9.5703125" style="9" customWidth="1"/>
    <col min="4876" max="4876" width="8.140625" style="9" bestFit="1" customWidth="1"/>
    <col min="4877" max="5118" width="11.42578125" style="9"/>
    <col min="5119" max="5119" width="7" style="9" bestFit="1" customWidth="1"/>
    <col min="5120" max="5120" width="18.140625" style="9" customWidth="1"/>
    <col min="5121" max="5121" width="5.140625" style="9" bestFit="1" customWidth="1"/>
    <col min="5122" max="5131" width="9.5703125" style="9" customWidth="1"/>
    <col min="5132" max="5132" width="8.140625" style="9" bestFit="1" customWidth="1"/>
    <col min="5133" max="5374" width="11.42578125" style="9"/>
    <col min="5375" max="5375" width="7" style="9" bestFit="1" customWidth="1"/>
    <col min="5376" max="5376" width="18.140625" style="9" customWidth="1"/>
    <col min="5377" max="5377" width="5.140625" style="9" bestFit="1" customWidth="1"/>
    <col min="5378" max="5387" width="9.5703125" style="9" customWidth="1"/>
    <col min="5388" max="5388" width="8.140625" style="9" bestFit="1" customWidth="1"/>
    <col min="5389" max="5630" width="11.42578125" style="9"/>
    <col min="5631" max="5631" width="7" style="9" bestFit="1" customWidth="1"/>
    <col min="5632" max="5632" width="18.140625" style="9" customWidth="1"/>
    <col min="5633" max="5633" width="5.140625" style="9" bestFit="1" customWidth="1"/>
    <col min="5634" max="5643" width="9.5703125" style="9" customWidth="1"/>
    <col min="5644" max="5644" width="8.140625" style="9" bestFit="1" customWidth="1"/>
    <col min="5645" max="5886" width="11.42578125" style="9"/>
    <col min="5887" max="5887" width="7" style="9" bestFit="1" customWidth="1"/>
    <col min="5888" max="5888" width="18.140625" style="9" customWidth="1"/>
    <col min="5889" max="5889" width="5.140625" style="9" bestFit="1" customWidth="1"/>
    <col min="5890" max="5899" width="9.5703125" style="9" customWidth="1"/>
    <col min="5900" max="5900" width="8.140625" style="9" bestFit="1" customWidth="1"/>
    <col min="5901" max="6142" width="11.42578125" style="9"/>
    <col min="6143" max="6143" width="7" style="9" bestFit="1" customWidth="1"/>
    <col min="6144" max="6144" width="18.140625" style="9" customWidth="1"/>
    <col min="6145" max="6145" width="5.140625" style="9" bestFit="1" customWidth="1"/>
    <col min="6146" max="6155" width="9.5703125" style="9" customWidth="1"/>
    <col min="6156" max="6156" width="8.140625" style="9" bestFit="1" customWidth="1"/>
    <col min="6157" max="6398" width="11.42578125" style="9"/>
    <col min="6399" max="6399" width="7" style="9" bestFit="1" customWidth="1"/>
    <col min="6400" max="6400" width="18.140625" style="9" customWidth="1"/>
    <col min="6401" max="6401" width="5.140625" style="9" bestFit="1" customWidth="1"/>
    <col min="6402" max="6411" width="9.5703125" style="9" customWidth="1"/>
    <col min="6412" max="6412" width="8.140625" style="9" bestFit="1" customWidth="1"/>
    <col min="6413" max="6654" width="11.42578125" style="9"/>
    <col min="6655" max="6655" width="7" style="9" bestFit="1" customWidth="1"/>
    <col min="6656" max="6656" width="18.140625" style="9" customWidth="1"/>
    <col min="6657" max="6657" width="5.140625" style="9" bestFit="1" customWidth="1"/>
    <col min="6658" max="6667" width="9.5703125" style="9" customWidth="1"/>
    <col min="6668" max="6668" width="8.140625" style="9" bestFit="1" customWidth="1"/>
    <col min="6669" max="6910" width="11.42578125" style="9"/>
    <col min="6911" max="6911" width="7" style="9" bestFit="1" customWidth="1"/>
    <col min="6912" max="6912" width="18.140625" style="9" customWidth="1"/>
    <col min="6913" max="6913" width="5.140625" style="9" bestFit="1" customWidth="1"/>
    <col min="6914" max="6923" width="9.5703125" style="9" customWidth="1"/>
    <col min="6924" max="6924" width="8.140625" style="9" bestFit="1" customWidth="1"/>
    <col min="6925" max="7166" width="11.42578125" style="9"/>
    <col min="7167" max="7167" width="7" style="9" bestFit="1" customWidth="1"/>
    <col min="7168" max="7168" width="18.140625" style="9" customWidth="1"/>
    <col min="7169" max="7169" width="5.140625" style="9" bestFit="1" customWidth="1"/>
    <col min="7170" max="7179" width="9.5703125" style="9" customWidth="1"/>
    <col min="7180" max="7180" width="8.140625" style="9" bestFit="1" customWidth="1"/>
    <col min="7181" max="7422" width="11.42578125" style="9"/>
    <col min="7423" max="7423" width="7" style="9" bestFit="1" customWidth="1"/>
    <col min="7424" max="7424" width="18.140625" style="9" customWidth="1"/>
    <col min="7425" max="7425" width="5.140625" style="9" bestFit="1" customWidth="1"/>
    <col min="7426" max="7435" width="9.5703125" style="9" customWidth="1"/>
    <col min="7436" max="7436" width="8.140625" style="9" bestFit="1" customWidth="1"/>
    <col min="7437" max="7678" width="11.42578125" style="9"/>
    <col min="7679" max="7679" width="7" style="9" bestFit="1" customWidth="1"/>
    <col min="7680" max="7680" width="18.140625" style="9" customWidth="1"/>
    <col min="7681" max="7681" width="5.140625" style="9" bestFit="1" customWidth="1"/>
    <col min="7682" max="7691" width="9.5703125" style="9" customWidth="1"/>
    <col min="7692" max="7692" width="8.140625" style="9" bestFit="1" customWidth="1"/>
    <col min="7693" max="7934" width="11.42578125" style="9"/>
    <col min="7935" max="7935" width="7" style="9" bestFit="1" customWidth="1"/>
    <col min="7936" max="7936" width="18.140625" style="9" customWidth="1"/>
    <col min="7937" max="7937" width="5.140625" style="9" bestFit="1" customWidth="1"/>
    <col min="7938" max="7947" width="9.5703125" style="9" customWidth="1"/>
    <col min="7948" max="7948" width="8.140625" style="9" bestFit="1" customWidth="1"/>
    <col min="7949" max="8190" width="11.42578125" style="9"/>
    <col min="8191" max="8191" width="7" style="9" bestFit="1" customWidth="1"/>
    <col min="8192" max="8192" width="18.140625" style="9" customWidth="1"/>
    <col min="8193" max="8193" width="5.140625" style="9" bestFit="1" customWidth="1"/>
    <col min="8194" max="8203" width="9.5703125" style="9" customWidth="1"/>
    <col min="8204" max="8204" width="8.140625" style="9" bestFit="1" customWidth="1"/>
    <col min="8205" max="8446" width="11.42578125" style="9"/>
    <col min="8447" max="8447" width="7" style="9" bestFit="1" customWidth="1"/>
    <col min="8448" max="8448" width="18.140625" style="9" customWidth="1"/>
    <col min="8449" max="8449" width="5.140625" style="9" bestFit="1" customWidth="1"/>
    <col min="8450" max="8459" width="9.5703125" style="9" customWidth="1"/>
    <col min="8460" max="8460" width="8.140625" style="9" bestFit="1" customWidth="1"/>
    <col min="8461" max="8702" width="11.42578125" style="9"/>
    <col min="8703" max="8703" width="7" style="9" bestFit="1" customWidth="1"/>
    <col min="8704" max="8704" width="18.140625" style="9" customWidth="1"/>
    <col min="8705" max="8705" width="5.140625" style="9" bestFit="1" customWidth="1"/>
    <col min="8706" max="8715" width="9.5703125" style="9" customWidth="1"/>
    <col min="8716" max="8716" width="8.140625" style="9" bestFit="1" customWidth="1"/>
    <col min="8717" max="8958" width="11.42578125" style="9"/>
    <col min="8959" max="8959" width="7" style="9" bestFit="1" customWidth="1"/>
    <col min="8960" max="8960" width="18.140625" style="9" customWidth="1"/>
    <col min="8961" max="8961" width="5.140625" style="9" bestFit="1" customWidth="1"/>
    <col min="8962" max="8971" width="9.5703125" style="9" customWidth="1"/>
    <col min="8972" max="8972" width="8.140625" style="9" bestFit="1" customWidth="1"/>
    <col min="8973" max="9214" width="11.42578125" style="9"/>
    <col min="9215" max="9215" width="7" style="9" bestFit="1" customWidth="1"/>
    <col min="9216" max="9216" width="18.140625" style="9" customWidth="1"/>
    <col min="9217" max="9217" width="5.140625" style="9" bestFit="1" customWidth="1"/>
    <col min="9218" max="9227" width="9.5703125" style="9" customWidth="1"/>
    <col min="9228" max="9228" width="8.140625" style="9" bestFit="1" customWidth="1"/>
    <col min="9229" max="9470" width="11.42578125" style="9"/>
    <col min="9471" max="9471" width="7" style="9" bestFit="1" customWidth="1"/>
    <col min="9472" max="9472" width="18.140625" style="9" customWidth="1"/>
    <col min="9473" max="9473" width="5.140625" style="9" bestFit="1" customWidth="1"/>
    <col min="9474" max="9483" width="9.5703125" style="9" customWidth="1"/>
    <col min="9484" max="9484" width="8.140625" style="9" bestFit="1" customWidth="1"/>
    <col min="9485" max="9726" width="11.42578125" style="9"/>
    <col min="9727" max="9727" width="7" style="9" bestFit="1" customWidth="1"/>
    <col min="9728" max="9728" width="18.140625" style="9" customWidth="1"/>
    <col min="9729" max="9729" width="5.140625" style="9" bestFit="1" customWidth="1"/>
    <col min="9730" max="9739" width="9.5703125" style="9" customWidth="1"/>
    <col min="9740" max="9740" width="8.140625" style="9" bestFit="1" customWidth="1"/>
    <col min="9741" max="9982" width="11.42578125" style="9"/>
    <col min="9983" max="9983" width="7" style="9" bestFit="1" customWidth="1"/>
    <col min="9984" max="9984" width="18.140625" style="9" customWidth="1"/>
    <col min="9985" max="9985" width="5.140625" style="9" bestFit="1" customWidth="1"/>
    <col min="9986" max="9995" width="9.5703125" style="9" customWidth="1"/>
    <col min="9996" max="9996" width="8.140625" style="9" bestFit="1" customWidth="1"/>
    <col min="9997" max="10238" width="11.42578125" style="9"/>
    <col min="10239" max="10239" width="7" style="9" bestFit="1" customWidth="1"/>
    <col min="10240" max="10240" width="18.140625" style="9" customWidth="1"/>
    <col min="10241" max="10241" width="5.140625" style="9" bestFit="1" customWidth="1"/>
    <col min="10242" max="10251" width="9.5703125" style="9" customWidth="1"/>
    <col min="10252" max="10252" width="8.140625" style="9" bestFit="1" customWidth="1"/>
    <col min="10253" max="10494" width="11.42578125" style="9"/>
    <col min="10495" max="10495" width="7" style="9" bestFit="1" customWidth="1"/>
    <col min="10496" max="10496" width="18.140625" style="9" customWidth="1"/>
    <col min="10497" max="10497" width="5.140625" style="9" bestFit="1" customWidth="1"/>
    <col min="10498" max="10507" width="9.5703125" style="9" customWidth="1"/>
    <col min="10508" max="10508" width="8.140625" style="9" bestFit="1" customWidth="1"/>
    <col min="10509" max="10750" width="11.42578125" style="9"/>
    <col min="10751" max="10751" width="7" style="9" bestFit="1" customWidth="1"/>
    <col min="10752" max="10752" width="18.140625" style="9" customWidth="1"/>
    <col min="10753" max="10753" width="5.140625" style="9" bestFit="1" customWidth="1"/>
    <col min="10754" max="10763" width="9.5703125" style="9" customWidth="1"/>
    <col min="10764" max="10764" width="8.140625" style="9" bestFit="1" customWidth="1"/>
    <col min="10765" max="11006" width="11.42578125" style="9"/>
    <col min="11007" max="11007" width="7" style="9" bestFit="1" customWidth="1"/>
    <col min="11008" max="11008" width="18.140625" style="9" customWidth="1"/>
    <col min="11009" max="11009" width="5.140625" style="9" bestFit="1" customWidth="1"/>
    <col min="11010" max="11019" width="9.5703125" style="9" customWidth="1"/>
    <col min="11020" max="11020" width="8.140625" style="9" bestFit="1" customWidth="1"/>
    <col min="11021" max="11262" width="11.42578125" style="9"/>
    <col min="11263" max="11263" width="7" style="9" bestFit="1" customWidth="1"/>
    <col min="11264" max="11264" width="18.140625" style="9" customWidth="1"/>
    <col min="11265" max="11265" width="5.140625" style="9" bestFit="1" customWidth="1"/>
    <col min="11266" max="11275" width="9.5703125" style="9" customWidth="1"/>
    <col min="11276" max="11276" width="8.140625" style="9" bestFit="1" customWidth="1"/>
    <col min="11277" max="11518" width="11.42578125" style="9"/>
    <col min="11519" max="11519" width="7" style="9" bestFit="1" customWidth="1"/>
    <col min="11520" max="11520" width="18.140625" style="9" customWidth="1"/>
    <col min="11521" max="11521" width="5.140625" style="9" bestFit="1" customWidth="1"/>
    <col min="11522" max="11531" width="9.5703125" style="9" customWidth="1"/>
    <col min="11532" max="11532" width="8.140625" style="9" bestFit="1" customWidth="1"/>
    <col min="11533" max="11774" width="11.42578125" style="9"/>
    <col min="11775" max="11775" width="7" style="9" bestFit="1" customWidth="1"/>
    <col min="11776" max="11776" width="18.140625" style="9" customWidth="1"/>
    <col min="11777" max="11777" width="5.140625" style="9" bestFit="1" customWidth="1"/>
    <col min="11778" max="11787" width="9.5703125" style="9" customWidth="1"/>
    <col min="11788" max="11788" width="8.140625" style="9" bestFit="1" customWidth="1"/>
    <col min="11789" max="12030" width="11.42578125" style="9"/>
    <col min="12031" max="12031" width="7" style="9" bestFit="1" customWidth="1"/>
    <col min="12032" max="12032" width="18.140625" style="9" customWidth="1"/>
    <col min="12033" max="12033" width="5.140625" style="9" bestFit="1" customWidth="1"/>
    <col min="12034" max="12043" width="9.5703125" style="9" customWidth="1"/>
    <col min="12044" max="12044" width="8.140625" style="9" bestFit="1" customWidth="1"/>
    <col min="12045" max="12286" width="11.42578125" style="9"/>
    <col min="12287" max="12287" width="7" style="9" bestFit="1" customWidth="1"/>
    <col min="12288" max="12288" width="18.140625" style="9" customWidth="1"/>
    <col min="12289" max="12289" width="5.140625" style="9" bestFit="1" customWidth="1"/>
    <col min="12290" max="12299" width="9.5703125" style="9" customWidth="1"/>
    <col min="12300" max="12300" width="8.140625" style="9" bestFit="1" customWidth="1"/>
    <col min="12301" max="12542" width="11.42578125" style="9"/>
    <col min="12543" max="12543" width="7" style="9" bestFit="1" customWidth="1"/>
    <col min="12544" max="12544" width="18.140625" style="9" customWidth="1"/>
    <col min="12545" max="12545" width="5.140625" style="9" bestFit="1" customWidth="1"/>
    <col min="12546" max="12555" width="9.5703125" style="9" customWidth="1"/>
    <col min="12556" max="12556" width="8.140625" style="9" bestFit="1" customWidth="1"/>
    <col min="12557" max="12798" width="11.42578125" style="9"/>
    <col min="12799" max="12799" width="7" style="9" bestFit="1" customWidth="1"/>
    <col min="12800" max="12800" width="18.140625" style="9" customWidth="1"/>
    <col min="12801" max="12801" width="5.140625" style="9" bestFit="1" customWidth="1"/>
    <col min="12802" max="12811" width="9.5703125" style="9" customWidth="1"/>
    <col min="12812" max="12812" width="8.140625" style="9" bestFit="1" customWidth="1"/>
    <col min="12813" max="13054" width="11.42578125" style="9"/>
    <col min="13055" max="13055" width="7" style="9" bestFit="1" customWidth="1"/>
    <col min="13056" max="13056" width="18.140625" style="9" customWidth="1"/>
    <col min="13057" max="13057" width="5.140625" style="9" bestFit="1" customWidth="1"/>
    <col min="13058" max="13067" width="9.5703125" style="9" customWidth="1"/>
    <col min="13068" max="13068" width="8.140625" style="9" bestFit="1" customWidth="1"/>
    <col min="13069" max="13310" width="11.42578125" style="9"/>
    <col min="13311" max="13311" width="7" style="9" bestFit="1" customWidth="1"/>
    <col min="13312" max="13312" width="18.140625" style="9" customWidth="1"/>
    <col min="13313" max="13313" width="5.140625" style="9" bestFit="1" customWidth="1"/>
    <col min="13314" max="13323" width="9.5703125" style="9" customWidth="1"/>
    <col min="13324" max="13324" width="8.140625" style="9" bestFit="1" customWidth="1"/>
    <col min="13325" max="13566" width="11.42578125" style="9"/>
    <col min="13567" max="13567" width="7" style="9" bestFit="1" customWidth="1"/>
    <col min="13568" max="13568" width="18.140625" style="9" customWidth="1"/>
    <col min="13569" max="13569" width="5.140625" style="9" bestFit="1" customWidth="1"/>
    <col min="13570" max="13579" width="9.5703125" style="9" customWidth="1"/>
    <col min="13580" max="13580" width="8.140625" style="9" bestFit="1" customWidth="1"/>
    <col min="13581" max="13822" width="11.42578125" style="9"/>
    <col min="13823" max="13823" width="7" style="9" bestFit="1" customWidth="1"/>
    <col min="13824" max="13824" width="18.140625" style="9" customWidth="1"/>
    <col min="13825" max="13825" width="5.140625" style="9" bestFit="1" customWidth="1"/>
    <col min="13826" max="13835" width="9.5703125" style="9" customWidth="1"/>
    <col min="13836" max="13836" width="8.140625" style="9" bestFit="1" customWidth="1"/>
    <col min="13837" max="14078" width="11.42578125" style="9"/>
    <col min="14079" max="14079" width="7" style="9" bestFit="1" customWidth="1"/>
    <col min="14080" max="14080" width="18.140625" style="9" customWidth="1"/>
    <col min="14081" max="14081" width="5.140625" style="9" bestFit="1" customWidth="1"/>
    <col min="14082" max="14091" width="9.5703125" style="9" customWidth="1"/>
    <col min="14092" max="14092" width="8.140625" style="9" bestFit="1" customWidth="1"/>
    <col min="14093" max="14334" width="11.42578125" style="9"/>
    <col min="14335" max="14335" width="7" style="9" bestFit="1" customWidth="1"/>
    <col min="14336" max="14336" width="18.140625" style="9" customWidth="1"/>
    <col min="14337" max="14337" width="5.140625" style="9" bestFit="1" customWidth="1"/>
    <col min="14338" max="14347" width="9.5703125" style="9" customWidth="1"/>
    <col min="14348" max="14348" width="8.140625" style="9" bestFit="1" customWidth="1"/>
    <col min="14349" max="14590" width="11.42578125" style="9"/>
    <col min="14591" max="14591" width="7" style="9" bestFit="1" customWidth="1"/>
    <col min="14592" max="14592" width="18.140625" style="9" customWidth="1"/>
    <col min="14593" max="14593" width="5.140625" style="9" bestFit="1" customWidth="1"/>
    <col min="14594" max="14603" width="9.5703125" style="9" customWidth="1"/>
    <col min="14604" max="14604" width="8.140625" style="9" bestFit="1" customWidth="1"/>
    <col min="14605" max="14846" width="11.42578125" style="9"/>
    <col min="14847" max="14847" width="7" style="9" bestFit="1" customWidth="1"/>
    <col min="14848" max="14848" width="18.140625" style="9" customWidth="1"/>
    <col min="14849" max="14849" width="5.140625" style="9" bestFit="1" customWidth="1"/>
    <col min="14850" max="14859" width="9.5703125" style="9" customWidth="1"/>
    <col min="14860" max="14860" width="8.140625" style="9" bestFit="1" customWidth="1"/>
    <col min="14861" max="15102" width="11.42578125" style="9"/>
    <col min="15103" max="15103" width="7" style="9" bestFit="1" customWidth="1"/>
    <col min="15104" max="15104" width="18.140625" style="9" customWidth="1"/>
    <col min="15105" max="15105" width="5.140625" style="9" bestFit="1" customWidth="1"/>
    <col min="15106" max="15115" width="9.5703125" style="9" customWidth="1"/>
    <col min="15116" max="15116" width="8.140625" style="9" bestFit="1" customWidth="1"/>
    <col min="15117" max="15358" width="11.42578125" style="9"/>
    <col min="15359" max="15359" width="7" style="9" bestFit="1" customWidth="1"/>
    <col min="15360" max="15360" width="18.140625" style="9" customWidth="1"/>
    <col min="15361" max="15361" width="5.140625" style="9" bestFit="1" customWidth="1"/>
    <col min="15362" max="15371" width="9.5703125" style="9" customWidth="1"/>
    <col min="15372" max="15372" width="8.140625" style="9" bestFit="1" customWidth="1"/>
    <col min="15373" max="15614" width="11.42578125" style="9"/>
    <col min="15615" max="15615" width="7" style="9" bestFit="1" customWidth="1"/>
    <col min="15616" max="15616" width="18.140625" style="9" customWidth="1"/>
    <col min="15617" max="15617" width="5.140625" style="9" bestFit="1" customWidth="1"/>
    <col min="15618" max="15627" width="9.5703125" style="9" customWidth="1"/>
    <col min="15628" max="15628" width="8.140625" style="9" bestFit="1" customWidth="1"/>
    <col min="15629" max="15870" width="11.42578125" style="9"/>
    <col min="15871" max="15871" width="7" style="9" bestFit="1" customWidth="1"/>
    <col min="15872" max="15872" width="18.140625" style="9" customWidth="1"/>
    <col min="15873" max="15873" width="5.140625" style="9" bestFit="1" customWidth="1"/>
    <col min="15874" max="15883" width="9.5703125" style="9" customWidth="1"/>
    <col min="15884" max="15884" width="8.140625" style="9" bestFit="1" customWidth="1"/>
    <col min="15885" max="16126" width="11.42578125" style="9"/>
    <col min="16127" max="16127" width="7" style="9" bestFit="1" customWidth="1"/>
    <col min="16128" max="16128" width="18.140625" style="9" customWidth="1"/>
    <col min="16129" max="16129" width="5.140625" style="9" bestFit="1" customWidth="1"/>
    <col min="16130" max="16139" width="9.5703125" style="9" customWidth="1"/>
    <col min="16140" max="16140" width="8.140625" style="9" bestFit="1" customWidth="1"/>
    <col min="16141" max="16384" width="11.42578125" style="9"/>
  </cols>
  <sheetData>
    <row r="1" spans="1:12" x14ac:dyDescent="0.25">
      <c r="A1" s="83" t="s">
        <v>111</v>
      </c>
    </row>
    <row r="3" spans="1:12" x14ac:dyDescent="0.25">
      <c r="A3" s="9" t="s">
        <v>17</v>
      </c>
    </row>
    <row r="4" spans="1:12" x14ac:dyDescent="0.25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x14ac:dyDescent="0.25">
      <c r="A5" s="9" t="s">
        <v>18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1:12" x14ac:dyDescent="0.25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1:12" x14ac:dyDescent="0.25"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9" spans="1:12" x14ac:dyDescent="0.25">
      <c r="A9" s="9" t="s">
        <v>19</v>
      </c>
    </row>
    <row r="10" spans="1:12" x14ac:dyDescent="0.25">
      <c r="A10" s="10" t="s">
        <v>5</v>
      </c>
      <c r="B10" s="11" t="s">
        <v>6</v>
      </c>
      <c r="C10" s="12" t="s">
        <v>7</v>
      </c>
      <c r="D10" s="10">
        <v>1900</v>
      </c>
      <c r="E10" s="155">
        <v>1920</v>
      </c>
      <c r="F10" s="144">
        <v>5990</v>
      </c>
      <c r="G10" s="155">
        <v>6800</v>
      </c>
      <c r="H10" s="145" t="s">
        <v>21</v>
      </c>
    </row>
    <row r="11" spans="1:12" x14ac:dyDescent="0.25">
      <c r="A11" s="13"/>
      <c r="B11" s="14"/>
      <c r="C11" s="15" t="s">
        <v>8</v>
      </c>
      <c r="D11" s="147" t="s">
        <v>4</v>
      </c>
      <c r="E11" s="17" t="s">
        <v>78</v>
      </c>
      <c r="F11" s="92" t="s">
        <v>89</v>
      </c>
      <c r="G11" s="17" t="s">
        <v>91</v>
      </c>
      <c r="H11" s="148"/>
    </row>
    <row r="12" spans="1:12" x14ac:dyDescent="0.25">
      <c r="A12" s="18"/>
      <c r="B12" s="19"/>
      <c r="C12" s="20"/>
      <c r="D12" s="16"/>
      <c r="E12" s="21" t="s">
        <v>79</v>
      </c>
      <c r="F12" s="146" t="s">
        <v>90</v>
      </c>
      <c r="G12" s="21" t="s">
        <v>92</v>
      </c>
      <c r="H12" s="20"/>
    </row>
    <row r="13" spans="1:12" x14ac:dyDescent="0.25">
      <c r="A13" s="22"/>
      <c r="B13" s="23" t="s">
        <v>22</v>
      </c>
      <c r="C13" s="24"/>
      <c r="D13" s="156">
        <v>4000</v>
      </c>
      <c r="E13" s="25"/>
      <c r="F13" s="157"/>
      <c r="G13" s="25"/>
      <c r="H13" s="25"/>
    </row>
    <row r="14" spans="1:12" x14ac:dyDescent="0.25">
      <c r="A14" s="26">
        <v>43687</v>
      </c>
      <c r="B14" s="27" t="s">
        <v>23</v>
      </c>
      <c r="C14" s="28">
        <v>781</v>
      </c>
      <c r="D14" s="158"/>
      <c r="E14" s="29"/>
      <c r="F14" s="159"/>
      <c r="G14" s="29"/>
      <c r="H14" s="29">
        <f>SUM(D14:G14)</f>
        <v>0</v>
      </c>
    </row>
  </sheetData>
  <pageMargins left="0.19685039370078741" right="0.19685039370078741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4.4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showGridLines="0" topLeftCell="A11" workbookViewId="0">
      <selection activeCell="K13" sqref="K13"/>
    </sheetView>
  </sheetViews>
  <sheetFormatPr baseColWidth="10" defaultRowHeight="15.75" x14ac:dyDescent="0.25"/>
  <cols>
    <col min="1" max="1" width="6.7109375" style="5" customWidth="1"/>
    <col min="2" max="16384" width="11.42578125" style="5"/>
  </cols>
  <sheetData>
    <row r="1" spans="1:8" s="94" customFormat="1" x14ac:dyDescent="0.25">
      <c r="A1" s="94" t="s">
        <v>112</v>
      </c>
    </row>
    <row r="2" spans="1:8" s="94" customFormat="1" x14ac:dyDescent="0.25"/>
    <row r="3" spans="1:8" x14ac:dyDescent="0.25">
      <c r="A3" s="5" t="s">
        <v>17</v>
      </c>
    </row>
    <row r="4" spans="1:8" x14ac:dyDescent="0.25">
      <c r="B4" s="34"/>
      <c r="C4" s="34"/>
      <c r="D4" s="34"/>
      <c r="E4" s="34"/>
      <c r="F4" s="34"/>
      <c r="G4" s="34"/>
      <c r="H4" s="34"/>
    </row>
    <row r="5" spans="1:8" x14ac:dyDescent="0.25">
      <c r="A5" s="91"/>
      <c r="B5" s="34"/>
      <c r="C5" s="34"/>
      <c r="D5" s="34"/>
      <c r="E5" s="34"/>
      <c r="F5" s="34"/>
      <c r="G5" s="34"/>
      <c r="H5" s="34"/>
    </row>
    <row r="6" spans="1:8" x14ac:dyDescent="0.25">
      <c r="A6" s="91"/>
      <c r="B6" s="34"/>
      <c r="C6" s="34"/>
      <c r="D6" s="34"/>
      <c r="E6" s="34"/>
      <c r="F6" s="34"/>
      <c r="G6" s="34"/>
      <c r="H6" s="34"/>
    </row>
    <row r="7" spans="1:8" x14ac:dyDescent="0.25">
      <c r="B7" s="34"/>
      <c r="C7" s="34"/>
      <c r="D7" s="34"/>
      <c r="E7" s="34"/>
      <c r="F7" s="34"/>
      <c r="G7" s="34"/>
      <c r="H7" s="34"/>
    </row>
    <row r="9" spans="1:8" x14ac:dyDescent="0.25">
      <c r="A9" s="5" t="s">
        <v>18</v>
      </c>
      <c r="B9" s="30" t="s">
        <v>24</v>
      </c>
      <c r="C9" s="31"/>
      <c r="D9" s="31"/>
      <c r="E9" s="30"/>
      <c r="F9" s="31"/>
      <c r="G9" s="31"/>
      <c r="H9" s="32"/>
    </row>
    <row r="10" spans="1:8" x14ac:dyDescent="0.25">
      <c r="B10" s="33" t="s">
        <v>25</v>
      </c>
      <c r="C10" s="34"/>
      <c r="D10" s="34"/>
      <c r="E10" s="33"/>
      <c r="F10" s="34"/>
      <c r="G10" s="34"/>
      <c r="H10" s="35"/>
    </row>
    <row r="11" spans="1:8" x14ac:dyDescent="0.25">
      <c r="B11" s="36"/>
      <c r="C11" s="37"/>
      <c r="D11" s="37"/>
      <c r="E11" s="36"/>
      <c r="F11" s="37"/>
      <c r="G11" s="37"/>
      <c r="H11" s="38"/>
    </row>
    <row r="12" spans="1:8" x14ac:dyDescent="0.25">
      <c r="B12" s="39" t="s">
        <v>26</v>
      </c>
      <c r="C12" s="40"/>
      <c r="D12" s="40"/>
      <c r="E12" s="39"/>
      <c r="F12" s="40"/>
      <c r="G12" s="40"/>
      <c r="H12" s="41"/>
    </row>
    <row r="13" spans="1:8" x14ac:dyDescent="0.25">
      <c r="B13" s="36"/>
      <c r="C13" s="37"/>
      <c r="D13" s="37"/>
      <c r="E13" s="36"/>
      <c r="F13" s="37"/>
      <c r="G13" s="37"/>
      <c r="H13" s="38"/>
    </row>
    <row r="14" spans="1:8" x14ac:dyDescent="0.25">
      <c r="B14" s="39" t="s">
        <v>27</v>
      </c>
      <c r="C14" s="40"/>
      <c r="D14" s="40"/>
      <c r="E14" s="39"/>
      <c r="F14" s="40"/>
      <c r="G14" s="40"/>
      <c r="H14" s="41"/>
    </row>
    <row r="15" spans="1:8" x14ac:dyDescent="0.25">
      <c r="B15" s="33" t="s">
        <v>28</v>
      </c>
      <c r="C15" s="34"/>
      <c r="D15" s="34"/>
      <c r="E15" s="33"/>
      <c r="F15" s="34"/>
      <c r="G15" s="34"/>
      <c r="H15" s="35"/>
    </row>
    <row r="16" spans="1:8" x14ac:dyDescent="0.25">
      <c r="B16" s="33" t="s">
        <v>29</v>
      </c>
      <c r="C16" s="34"/>
      <c r="D16" s="34"/>
      <c r="E16" s="33"/>
      <c r="F16" s="34"/>
      <c r="G16" s="34"/>
      <c r="H16" s="35"/>
    </row>
    <row r="17" spans="2:8" x14ac:dyDescent="0.25">
      <c r="B17" s="36"/>
      <c r="C17" s="37"/>
      <c r="D17" s="37"/>
      <c r="E17" s="36"/>
      <c r="F17" s="37"/>
      <c r="G17" s="37"/>
      <c r="H17" s="38"/>
    </row>
    <row r="18" spans="2:8" x14ac:dyDescent="0.25">
      <c r="B18" s="39" t="s">
        <v>76</v>
      </c>
      <c r="C18" s="40"/>
      <c r="D18" s="40"/>
      <c r="E18" s="39"/>
      <c r="F18" s="40"/>
      <c r="G18" s="40"/>
      <c r="H18" s="41"/>
    </row>
    <row r="19" spans="2:8" x14ac:dyDescent="0.25">
      <c r="B19" s="33"/>
      <c r="C19" s="34"/>
      <c r="D19" s="34"/>
      <c r="E19" s="33"/>
      <c r="F19" s="34"/>
      <c r="G19" s="34"/>
      <c r="H19" s="35"/>
    </row>
    <row r="20" spans="2:8" x14ac:dyDescent="0.25">
      <c r="B20" s="36"/>
      <c r="C20" s="37"/>
      <c r="D20" s="37"/>
      <c r="E20" s="36"/>
      <c r="F20" s="37"/>
      <c r="G20" s="37"/>
      <c r="H20" s="38"/>
    </row>
    <row r="21" spans="2:8" x14ac:dyDescent="0.25">
      <c r="B21" s="39" t="s">
        <v>30</v>
      </c>
      <c r="C21" s="40"/>
      <c r="D21" s="40"/>
      <c r="E21" s="39"/>
      <c r="F21" s="40"/>
      <c r="G21" s="40"/>
      <c r="H21" s="41"/>
    </row>
    <row r="22" spans="2:8" x14ac:dyDescent="0.25">
      <c r="B22" s="33"/>
      <c r="C22" s="34"/>
      <c r="D22" s="34"/>
      <c r="E22" s="33"/>
      <c r="F22" s="34"/>
      <c r="G22" s="34"/>
      <c r="H22" s="35"/>
    </row>
    <row r="23" spans="2:8" x14ac:dyDescent="0.25">
      <c r="B23" s="36"/>
      <c r="C23" s="37"/>
      <c r="D23" s="37"/>
      <c r="E23" s="36"/>
      <c r="F23" s="37"/>
      <c r="G23" s="37"/>
      <c r="H23" s="38"/>
    </row>
    <row r="24" spans="2:8" x14ac:dyDescent="0.25">
      <c r="B24" s="39" t="s">
        <v>31</v>
      </c>
      <c r="C24" s="40"/>
      <c r="D24" s="40"/>
      <c r="E24" s="39"/>
      <c r="F24" s="40"/>
      <c r="G24" s="40"/>
      <c r="H24" s="41"/>
    </row>
    <row r="25" spans="2:8" x14ac:dyDescent="0.25">
      <c r="B25" s="33"/>
      <c r="C25" s="34"/>
      <c r="D25" s="34"/>
      <c r="E25" s="33"/>
      <c r="F25" s="34"/>
      <c r="G25" s="34"/>
      <c r="H25" s="35"/>
    </row>
    <row r="26" spans="2:8" x14ac:dyDescent="0.25">
      <c r="B26" s="33"/>
      <c r="C26" s="34"/>
      <c r="D26" s="34"/>
      <c r="E26" s="33"/>
      <c r="F26" s="34"/>
      <c r="G26" s="34"/>
      <c r="H26" s="35"/>
    </row>
    <row r="27" spans="2:8" x14ac:dyDescent="0.25">
      <c r="B27" s="36"/>
      <c r="C27" s="37"/>
      <c r="D27" s="37"/>
      <c r="E27" s="36"/>
      <c r="F27" s="37"/>
      <c r="G27" s="37"/>
      <c r="H27" s="38"/>
    </row>
    <row r="28" spans="2:8" x14ac:dyDescent="0.25">
      <c r="B28" s="39" t="s">
        <v>32</v>
      </c>
      <c r="C28" s="40"/>
      <c r="D28" s="40"/>
      <c r="E28" s="39"/>
      <c r="F28" s="40"/>
      <c r="G28" s="40"/>
      <c r="H28" s="41"/>
    </row>
    <row r="29" spans="2:8" x14ac:dyDescent="0.25">
      <c r="B29" s="33"/>
      <c r="C29" s="34"/>
      <c r="D29" s="34"/>
      <c r="E29" s="33"/>
      <c r="F29" s="34"/>
      <c r="G29" s="34"/>
      <c r="H29" s="35"/>
    </row>
    <row r="30" spans="2:8" x14ac:dyDescent="0.25">
      <c r="B30" s="36"/>
      <c r="C30" s="37"/>
      <c r="D30" s="37"/>
      <c r="E30" s="36"/>
      <c r="F30" s="37"/>
      <c r="G30" s="37"/>
      <c r="H30" s="38"/>
    </row>
    <row r="31" spans="2:8" x14ac:dyDescent="0.25">
      <c r="B31" s="39" t="s">
        <v>33</v>
      </c>
      <c r="C31" s="40"/>
      <c r="D31" s="40"/>
      <c r="E31" s="39"/>
      <c r="F31" s="40"/>
      <c r="G31" s="40"/>
      <c r="H31" s="41"/>
    </row>
    <row r="32" spans="2:8" x14ac:dyDescent="0.25">
      <c r="B32" s="33"/>
      <c r="C32" s="34"/>
      <c r="D32" s="34"/>
      <c r="E32" s="33"/>
      <c r="F32" s="34"/>
      <c r="G32" s="34"/>
      <c r="H32" s="35"/>
    </row>
    <row r="33" spans="2:8" x14ac:dyDescent="0.25">
      <c r="B33" s="36"/>
      <c r="C33" s="37"/>
      <c r="D33" s="37"/>
      <c r="E33" s="36"/>
      <c r="F33" s="37"/>
      <c r="G33" s="37"/>
      <c r="H33" s="3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4.5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showGridLines="0" showZeros="0" workbookViewId="0">
      <selection activeCell="M6" sqref="M6"/>
    </sheetView>
  </sheetViews>
  <sheetFormatPr baseColWidth="10" defaultRowHeight="15.75" x14ac:dyDescent="0.25"/>
  <cols>
    <col min="1" max="1" width="6.85546875" style="5" customWidth="1"/>
    <col min="2" max="2" width="11.42578125" style="5"/>
    <col min="3" max="3" width="6.85546875" style="5" customWidth="1"/>
    <col min="4" max="9" width="9.7109375" style="5" customWidth="1"/>
    <col min="10" max="15" width="8.7109375" style="5" customWidth="1"/>
    <col min="16" max="16384" width="11.42578125" style="5"/>
  </cols>
  <sheetData>
    <row r="1" spans="1:10" x14ac:dyDescent="0.25">
      <c r="A1" s="94" t="s">
        <v>113</v>
      </c>
    </row>
    <row r="4" spans="1:10" x14ac:dyDescent="0.25">
      <c r="A4" s="10" t="s">
        <v>5</v>
      </c>
      <c r="B4" s="11" t="s">
        <v>6</v>
      </c>
      <c r="C4" s="142" t="s">
        <v>7</v>
      </c>
      <c r="D4" s="160">
        <v>1900</v>
      </c>
      <c r="E4" s="161">
        <v>1920</v>
      </c>
      <c r="F4" s="162">
        <v>1970</v>
      </c>
      <c r="G4" s="161">
        <v>3100</v>
      </c>
      <c r="H4" s="162">
        <v>7770</v>
      </c>
      <c r="I4" s="161">
        <v>7780</v>
      </c>
      <c r="J4" s="163" t="s">
        <v>21</v>
      </c>
    </row>
    <row r="5" spans="1:10" x14ac:dyDescent="0.25">
      <c r="A5" s="13"/>
      <c r="B5" s="14"/>
      <c r="C5" s="15" t="s">
        <v>8</v>
      </c>
      <c r="D5" s="164" t="s">
        <v>4</v>
      </c>
      <c r="E5" s="165" t="s">
        <v>78</v>
      </c>
      <c r="F5" s="8" t="s">
        <v>67</v>
      </c>
      <c r="G5" s="165" t="s">
        <v>38</v>
      </c>
      <c r="H5" s="8" t="s">
        <v>78</v>
      </c>
      <c r="I5" s="165" t="s">
        <v>86</v>
      </c>
      <c r="J5" s="166"/>
    </row>
    <row r="6" spans="1:10" x14ac:dyDescent="0.25">
      <c r="A6" s="13"/>
      <c r="B6" s="14"/>
      <c r="C6" s="15"/>
      <c r="D6" s="164"/>
      <c r="E6" s="165" t="s">
        <v>79</v>
      </c>
      <c r="F6" s="8"/>
      <c r="G6" s="165" t="s">
        <v>93</v>
      </c>
      <c r="H6" s="8" t="s">
        <v>85</v>
      </c>
      <c r="I6" s="165" t="s">
        <v>85</v>
      </c>
      <c r="J6" s="166"/>
    </row>
    <row r="7" spans="1:10" x14ac:dyDescent="0.25">
      <c r="A7" s="18"/>
      <c r="B7" s="19"/>
      <c r="C7" s="20"/>
      <c r="D7" s="167"/>
      <c r="E7" s="168"/>
      <c r="F7" s="169"/>
      <c r="G7" s="168" t="s">
        <v>94</v>
      </c>
      <c r="H7" s="169"/>
      <c r="I7" s="168"/>
      <c r="J7" s="170"/>
    </row>
    <row r="8" spans="1:10" x14ac:dyDescent="0.25">
      <c r="A8" s="95">
        <v>43910</v>
      </c>
      <c r="B8" s="23"/>
      <c r="C8" s="24">
        <v>75</v>
      </c>
      <c r="D8" s="171"/>
      <c r="E8" s="172"/>
      <c r="F8" s="173"/>
      <c r="G8" s="172"/>
      <c r="H8" s="173"/>
      <c r="I8" s="172"/>
      <c r="J8" s="172">
        <f>SUM(D8:I8)</f>
        <v>0</v>
      </c>
    </row>
    <row r="9" spans="1:10" x14ac:dyDescent="0.25">
      <c r="A9" s="97"/>
      <c r="B9" s="98"/>
      <c r="C9" s="99">
        <v>76</v>
      </c>
      <c r="D9" s="174"/>
      <c r="E9" s="175"/>
      <c r="F9" s="176"/>
      <c r="G9" s="175"/>
      <c r="H9" s="176"/>
      <c r="I9" s="175"/>
      <c r="J9" s="175">
        <f t="shared" ref="J9:J11" si="0">SUM(D9:I9)</f>
        <v>0</v>
      </c>
    </row>
    <row r="10" spans="1:10" x14ac:dyDescent="0.25">
      <c r="A10" s="97">
        <v>43911</v>
      </c>
      <c r="B10" s="98"/>
      <c r="C10" s="99">
        <v>77</v>
      </c>
      <c r="D10" s="174"/>
      <c r="E10" s="175"/>
      <c r="F10" s="176"/>
      <c r="G10" s="175"/>
      <c r="H10" s="176"/>
      <c r="I10" s="175"/>
      <c r="J10" s="175">
        <f t="shared" si="0"/>
        <v>0</v>
      </c>
    </row>
    <row r="11" spans="1:10" x14ac:dyDescent="0.25">
      <c r="A11" s="96">
        <v>43913</v>
      </c>
      <c r="B11" s="27"/>
      <c r="C11" s="28">
        <v>78</v>
      </c>
      <c r="D11" s="177"/>
      <c r="E11" s="178"/>
      <c r="F11" s="179"/>
      <c r="G11" s="178"/>
      <c r="H11" s="179"/>
      <c r="I11" s="178"/>
      <c r="J11" s="178">
        <f t="shared" si="0"/>
        <v>0</v>
      </c>
    </row>
    <row r="12" spans="1:10" x14ac:dyDescent="0.25">
      <c r="A12" s="180"/>
      <c r="B12" s="181"/>
      <c r="C12" s="182"/>
      <c r="D12" s="183"/>
      <c r="E12" s="183"/>
      <c r="F12" s="183"/>
      <c r="G12" s="183"/>
      <c r="H12" s="183"/>
      <c r="I12" s="183"/>
      <c r="J12" s="183"/>
    </row>
    <row r="13" spans="1:10" x14ac:dyDescent="0.25">
      <c r="A13" s="5" t="s">
        <v>69</v>
      </c>
    </row>
    <row r="14" spans="1:10" x14ac:dyDescent="0.25">
      <c r="A14" s="5" t="s">
        <v>70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4.6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96"/>
  <sheetViews>
    <sheetView showGridLines="0" showZeros="0" zoomScaleNormal="100" workbookViewId="0">
      <selection activeCell="F12" sqref="F12"/>
    </sheetView>
  </sheetViews>
  <sheetFormatPr baseColWidth="10" defaultRowHeight="15.75" x14ac:dyDescent="0.25"/>
  <cols>
    <col min="1" max="1" width="6.85546875" style="42" bestFit="1" customWidth="1"/>
    <col min="2" max="2" width="19" style="42" customWidth="1"/>
    <col min="3" max="3" width="5.140625" style="42" bestFit="1" customWidth="1"/>
    <col min="4" max="4" width="3.28515625" style="42" bestFit="1" customWidth="1"/>
    <col min="5" max="15" width="9.5703125" style="42" customWidth="1"/>
    <col min="16" max="16" width="3.42578125" style="42" customWidth="1"/>
    <col min="17" max="21" width="9.5703125" style="42" customWidth="1"/>
    <col min="22" max="32" width="8.7109375" style="42" customWidth="1"/>
    <col min="33" max="33" width="8.85546875" style="42" customWidth="1"/>
    <col min="34" max="34" width="3.42578125" style="42" customWidth="1"/>
    <col min="35" max="37" width="8.7109375" style="42" customWidth="1"/>
    <col min="38" max="38" width="9.5703125" style="42" customWidth="1"/>
    <col min="39" max="39" width="9.5703125" style="9" customWidth="1"/>
    <col min="40" max="40" width="11.7109375" style="42" customWidth="1"/>
    <col min="41" max="16384" width="11.42578125" style="42"/>
  </cols>
  <sheetData>
    <row r="1" spans="1:28" x14ac:dyDescent="0.25">
      <c r="A1" s="83" t="s">
        <v>114</v>
      </c>
      <c r="E1" s="83"/>
      <c r="F1" s="9"/>
      <c r="G1" s="9"/>
    </row>
    <row r="2" spans="1:28" x14ac:dyDescent="0.25">
      <c r="A2" s="83"/>
      <c r="E2" s="83"/>
      <c r="F2" s="9"/>
      <c r="G2" s="9"/>
    </row>
    <row r="3" spans="1:28" s="9" customFormat="1" x14ac:dyDescent="0.25">
      <c r="A3" s="9" t="s">
        <v>34</v>
      </c>
    </row>
    <row r="4" spans="1:28" x14ac:dyDescent="0.25">
      <c r="A4" s="43"/>
      <c r="B4" s="44"/>
      <c r="C4" s="12"/>
      <c r="D4" s="45"/>
      <c r="E4" s="155">
        <v>1220</v>
      </c>
      <c r="F4" s="155">
        <v>1240</v>
      </c>
      <c r="G4" s="155">
        <v>1920</v>
      </c>
      <c r="H4" s="155">
        <v>1970</v>
      </c>
      <c r="I4" s="155">
        <v>2050</v>
      </c>
      <c r="J4" s="155">
        <v>2220</v>
      </c>
      <c r="K4" s="155">
        <v>3000</v>
      </c>
      <c r="L4" s="155">
        <v>6550</v>
      </c>
      <c r="M4" s="155">
        <v>6800</v>
      </c>
      <c r="N4" s="155">
        <v>6900</v>
      </c>
      <c r="O4" s="155">
        <v>7000</v>
      </c>
      <c r="P4" s="195" t="s">
        <v>35</v>
      </c>
      <c r="Q4" s="155">
        <v>7140</v>
      </c>
      <c r="R4" s="10">
        <v>7300</v>
      </c>
      <c r="S4" s="10">
        <v>7780</v>
      </c>
      <c r="T4" s="155">
        <v>8000</v>
      </c>
      <c r="U4" s="145">
        <v>8100</v>
      </c>
      <c r="V4" s="152" t="s">
        <v>21</v>
      </c>
      <c r="W4" s="9"/>
      <c r="X4" s="9"/>
      <c r="Y4" s="9"/>
      <c r="Z4" s="9"/>
      <c r="AA4" s="9"/>
      <c r="AB4" s="9"/>
    </row>
    <row r="5" spans="1:28" x14ac:dyDescent="0.25">
      <c r="A5" s="46"/>
      <c r="B5" s="47"/>
      <c r="C5" s="15" t="s">
        <v>7</v>
      </c>
      <c r="D5" s="196" t="s">
        <v>35</v>
      </c>
      <c r="E5" s="17" t="s">
        <v>36</v>
      </c>
      <c r="F5" s="17" t="s">
        <v>71</v>
      </c>
      <c r="G5" s="17" t="s">
        <v>78</v>
      </c>
      <c r="H5" s="17" t="s">
        <v>67</v>
      </c>
      <c r="I5" s="17" t="s">
        <v>80</v>
      </c>
      <c r="J5" s="17" t="s">
        <v>37</v>
      </c>
      <c r="K5" s="17" t="s">
        <v>38</v>
      </c>
      <c r="L5" s="17" t="s">
        <v>95</v>
      </c>
      <c r="M5" s="17" t="s">
        <v>91</v>
      </c>
      <c r="N5" s="17" t="s">
        <v>72</v>
      </c>
      <c r="O5" s="17" t="s">
        <v>96</v>
      </c>
      <c r="P5" s="196"/>
      <c r="Q5" s="17" t="s">
        <v>98</v>
      </c>
      <c r="R5" s="147" t="s">
        <v>99</v>
      </c>
      <c r="S5" s="147" t="s">
        <v>100</v>
      </c>
      <c r="T5" s="17" t="s">
        <v>88</v>
      </c>
      <c r="U5" s="148" t="s">
        <v>88</v>
      </c>
      <c r="V5" s="153"/>
      <c r="W5" s="9"/>
      <c r="X5" s="9"/>
      <c r="Y5" s="9"/>
      <c r="Z5" s="9"/>
      <c r="AA5" s="9"/>
      <c r="AB5" s="9"/>
    </row>
    <row r="6" spans="1:28" x14ac:dyDescent="0.25">
      <c r="A6" s="16" t="s">
        <v>5</v>
      </c>
      <c r="B6" s="48" t="s">
        <v>6</v>
      </c>
      <c r="C6" s="20" t="s">
        <v>8</v>
      </c>
      <c r="D6" s="205"/>
      <c r="E6" s="21"/>
      <c r="F6" s="21"/>
      <c r="G6" s="21" t="s">
        <v>79</v>
      </c>
      <c r="H6" s="21"/>
      <c r="I6" s="21" t="s">
        <v>81</v>
      </c>
      <c r="J6" s="21"/>
      <c r="K6" s="21"/>
      <c r="L6" s="21" t="s">
        <v>102</v>
      </c>
      <c r="M6" s="21" t="s">
        <v>92</v>
      </c>
      <c r="N6" s="21"/>
      <c r="O6" s="21" t="s">
        <v>85</v>
      </c>
      <c r="P6" s="184"/>
      <c r="Q6" s="21" t="s">
        <v>85</v>
      </c>
      <c r="R6" s="16" t="s">
        <v>97</v>
      </c>
      <c r="S6" s="16" t="s">
        <v>101</v>
      </c>
      <c r="T6" s="21" t="s">
        <v>83</v>
      </c>
      <c r="U6" s="20" t="s">
        <v>85</v>
      </c>
      <c r="V6" s="154"/>
      <c r="W6" s="9"/>
      <c r="X6" s="9"/>
      <c r="Y6" s="9"/>
      <c r="Z6" s="9"/>
      <c r="AA6" s="9"/>
      <c r="AB6" s="9"/>
    </row>
    <row r="7" spans="1:28" x14ac:dyDescent="0.25">
      <c r="A7" s="22"/>
      <c r="B7" s="49" t="s">
        <v>66</v>
      </c>
      <c r="C7" s="50"/>
      <c r="D7" s="50">
        <v>1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50">
        <v>1</v>
      </c>
      <c r="Q7" s="25"/>
      <c r="R7" s="156"/>
      <c r="S7" s="156"/>
      <c r="T7" s="25"/>
      <c r="U7" s="51"/>
      <c r="V7" s="25">
        <f>SUM(E7:O7)+Q7+R7+S7+T7+U7</f>
        <v>0</v>
      </c>
    </row>
    <row r="8" spans="1:28" x14ac:dyDescent="0.25">
      <c r="A8" s="52"/>
      <c r="B8" s="53"/>
      <c r="C8" s="54">
        <v>495</v>
      </c>
      <c r="D8" s="54">
        <v>2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4">
        <v>2</v>
      </c>
      <c r="Q8" s="55"/>
      <c r="R8" s="187"/>
      <c r="S8" s="187"/>
      <c r="T8" s="55"/>
      <c r="U8" s="56"/>
      <c r="V8" s="55">
        <f t="shared" ref="V8:V20" si="0">SUM(E8:O8)+Q8+R8+S8+T8+U8</f>
        <v>0</v>
      </c>
    </row>
    <row r="9" spans="1:28" x14ac:dyDescent="0.25">
      <c r="A9" s="52"/>
      <c r="B9" s="53"/>
      <c r="C9" s="54">
        <v>496</v>
      </c>
      <c r="D9" s="54">
        <v>3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4">
        <v>3</v>
      </c>
      <c r="Q9" s="55"/>
      <c r="R9" s="187"/>
      <c r="S9" s="187"/>
      <c r="T9" s="55"/>
      <c r="U9" s="56"/>
      <c r="V9" s="55">
        <f t="shared" si="0"/>
        <v>0</v>
      </c>
    </row>
    <row r="10" spans="1:28" x14ac:dyDescent="0.25">
      <c r="A10" s="52"/>
      <c r="B10" s="53"/>
      <c r="C10" s="54">
        <v>497</v>
      </c>
      <c r="D10" s="54">
        <v>4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4">
        <v>4</v>
      </c>
      <c r="Q10" s="55"/>
      <c r="R10" s="187"/>
      <c r="S10" s="187"/>
      <c r="T10" s="55"/>
      <c r="U10" s="56"/>
      <c r="V10" s="55">
        <f t="shared" si="0"/>
        <v>0</v>
      </c>
    </row>
    <row r="11" spans="1:28" x14ac:dyDescent="0.25">
      <c r="A11" s="57"/>
      <c r="B11" s="53"/>
      <c r="C11" s="54">
        <v>498</v>
      </c>
      <c r="D11" s="54">
        <v>5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4">
        <v>5</v>
      </c>
      <c r="Q11" s="55"/>
      <c r="R11" s="187"/>
      <c r="S11" s="187"/>
      <c r="T11" s="55"/>
      <c r="U11" s="56"/>
      <c r="V11" s="55">
        <f t="shared" si="0"/>
        <v>0</v>
      </c>
    </row>
    <row r="12" spans="1:28" x14ac:dyDescent="0.25">
      <c r="A12" s="52"/>
      <c r="B12" s="53"/>
      <c r="C12" s="54">
        <v>499</v>
      </c>
      <c r="D12" s="54">
        <v>6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4">
        <v>6</v>
      </c>
      <c r="Q12" s="55"/>
      <c r="R12" s="187"/>
      <c r="S12" s="187"/>
      <c r="T12" s="55"/>
      <c r="U12" s="56"/>
      <c r="V12" s="55">
        <f t="shared" si="0"/>
        <v>0</v>
      </c>
    </row>
    <row r="13" spans="1:28" x14ac:dyDescent="0.25">
      <c r="A13" s="52"/>
      <c r="B13" s="53"/>
      <c r="C13" s="54">
        <v>500</v>
      </c>
      <c r="D13" s="54">
        <v>7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4">
        <v>7</v>
      </c>
      <c r="Q13" s="55"/>
      <c r="R13" s="187"/>
      <c r="S13" s="187"/>
      <c r="T13" s="55"/>
      <c r="U13" s="56"/>
      <c r="V13" s="55">
        <f t="shared" si="0"/>
        <v>0</v>
      </c>
    </row>
    <row r="14" spans="1:28" x14ac:dyDescent="0.25">
      <c r="A14" s="52"/>
      <c r="B14" s="53"/>
      <c r="C14" s="54">
        <v>501</v>
      </c>
      <c r="D14" s="54">
        <v>8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4">
        <v>8</v>
      </c>
      <c r="Q14" s="55"/>
      <c r="R14" s="187"/>
      <c r="S14" s="187"/>
      <c r="T14" s="55"/>
      <c r="U14" s="56"/>
      <c r="V14" s="55">
        <f t="shared" si="0"/>
        <v>0</v>
      </c>
    </row>
    <row r="15" spans="1:28" x14ac:dyDescent="0.25">
      <c r="A15" s="52"/>
      <c r="B15" s="53"/>
      <c r="C15" s="54">
        <v>502</v>
      </c>
      <c r="D15" s="54">
        <v>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4">
        <v>9</v>
      </c>
      <c r="Q15" s="55"/>
      <c r="R15" s="187"/>
      <c r="S15" s="187"/>
      <c r="T15" s="55"/>
      <c r="U15" s="56"/>
      <c r="V15" s="55">
        <f t="shared" si="0"/>
        <v>0</v>
      </c>
    </row>
    <row r="16" spans="1:28" x14ac:dyDescent="0.25">
      <c r="A16" s="52"/>
      <c r="B16" s="58"/>
      <c r="C16" s="54">
        <v>503</v>
      </c>
      <c r="D16" s="54">
        <v>10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4">
        <v>10</v>
      </c>
      <c r="Q16" s="55"/>
      <c r="R16" s="187"/>
      <c r="S16" s="187"/>
      <c r="T16" s="55"/>
      <c r="U16" s="56"/>
      <c r="V16" s="55">
        <f t="shared" si="0"/>
        <v>0</v>
      </c>
    </row>
    <row r="17" spans="1:39" x14ac:dyDescent="0.25">
      <c r="A17" s="52"/>
      <c r="B17" s="58"/>
      <c r="C17" s="54">
        <v>504</v>
      </c>
      <c r="D17" s="54">
        <v>11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4">
        <v>11</v>
      </c>
      <c r="Q17" s="55"/>
      <c r="R17" s="187"/>
      <c r="S17" s="187"/>
      <c r="T17" s="55"/>
      <c r="U17" s="56"/>
      <c r="V17" s="55">
        <f t="shared" si="0"/>
        <v>0</v>
      </c>
    </row>
    <row r="18" spans="1:39" x14ac:dyDescent="0.25">
      <c r="A18" s="52"/>
      <c r="B18" s="58"/>
      <c r="C18" s="54">
        <v>505</v>
      </c>
      <c r="D18" s="54">
        <v>12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4">
        <v>12</v>
      </c>
      <c r="Q18" s="55"/>
      <c r="R18" s="187"/>
      <c r="S18" s="187"/>
      <c r="T18" s="55"/>
      <c r="U18" s="56"/>
      <c r="V18" s="55">
        <f t="shared" si="0"/>
        <v>0</v>
      </c>
    </row>
    <row r="19" spans="1:39" x14ac:dyDescent="0.25">
      <c r="A19" s="52"/>
      <c r="B19" s="58"/>
      <c r="C19" s="54">
        <v>506</v>
      </c>
      <c r="D19" s="54">
        <v>13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4">
        <v>13</v>
      </c>
      <c r="Q19" s="55"/>
      <c r="R19" s="187"/>
      <c r="S19" s="187"/>
      <c r="T19" s="55"/>
      <c r="U19" s="56"/>
      <c r="V19" s="55">
        <f t="shared" si="0"/>
        <v>0</v>
      </c>
    </row>
    <row r="20" spans="1:39" x14ac:dyDescent="0.25">
      <c r="A20" s="52"/>
      <c r="B20" s="58"/>
      <c r="C20" s="54">
        <v>507</v>
      </c>
      <c r="D20" s="54">
        <v>14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186">
        <v>14</v>
      </c>
      <c r="Q20" s="29"/>
      <c r="R20" s="158"/>
      <c r="S20" s="158"/>
      <c r="T20" s="29"/>
      <c r="U20" s="188"/>
      <c r="V20" s="29">
        <f t="shared" si="0"/>
        <v>0</v>
      </c>
    </row>
    <row r="21" spans="1:39" s="63" customFormat="1" ht="20.25" x14ac:dyDescent="0.3">
      <c r="A21" s="59"/>
      <c r="B21" s="60" t="s">
        <v>105</v>
      </c>
      <c r="C21" s="60"/>
      <c r="D21" s="61">
        <v>15</v>
      </c>
      <c r="E21" s="62">
        <f>SUM(E7:E20)</f>
        <v>0</v>
      </c>
      <c r="F21" s="62">
        <f t="shared" ref="F21:O21" si="1">SUM(F7:F20)</f>
        <v>0</v>
      </c>
      <c r="G21" s="62">
        <f t="shared" si="1"/>
        <v>0</v>
      </c>
      <c r="H21" s="62">
        <f t="shared" si="1"/>
        <v>0</v>
      </c>
      <c r="I21" s="62">
        <f t="shared" si="1"/>
        <v>0</v>
      </c>
      <c r="J21" s="62">
        <f t="shared" si="1"/>
        <v>0</v>
      </c>
      <c r="K21" s="62">
        <f t="shared" si="1"/>
        <v>0</v>
      </c>
      <c r="L21" s="62">
        <f t="shared" si="1"/>
        <v>0</v>
      </c>
      <c r="M21" s="62">
        <f t="shared" si="1"/>
        <v>0</v>
      </c>
      <c r="N21" s="62">
        <f t="shared" si="1"/>
        <v>0</v>
      </c>
      <c r="O21" s="62">
        <f t="shared" si="1"/>
        <v>0</v>
      </c>
      <c r="P21" s="185">
        <v>15</v>
      </c>
      <c r="Q21" s="62">
        <f>SUM(Q7:Q20)</f>
        <v>0</v>
      </c>
      <c r="R21" s="62">
        <f t="shared" ref="R21:U21" si="2">SUM(R7:R20)</f>
        <v>0</v>
      </c>
      <c r="S21" s="62">
        <f t="shared" si="2"/>
        <v>0</v>
      </c>
      <c r="T21" s="62">
        <f t="shared" si="2"/>
        <v>0</v>
      </c>
      <c r="U21" s="62">
        <f t="shared" si="2"/>
        <v>0</v>
      </c>
      <c r="V21" s="62">
        <f>SUM(E21:O21)+Q21+R21+S21+T21+U21</f>
        <v>0</v>
      </c>
      <c r="W21" s="42"/>
      <c r="X21" s="42"/>
      <c r="Y21" s="42"/>
      <c r="Z21" s="42"/>
      <c r="AM21" s="136"/>
    </row>
    <row r="23" spans="1:39" s="9" customFormat="1" x14ac:dyDescent="0.25">
      <c r="U23" s="64"/>
      <c r="V23" s="64"/>
      <c r="W23" s="64"/>
    </row>
    <row r="24" spans="1:39" s="9" customFormat="1" x14ac:dyDescent="0.25">
      <c r="U24" s="64"/>
      <c r="V24" s="64"/>
      <c r="W24" s="64"/>
    </row>
    <row r="25" spans="1:39" s="9" customFormat="1" x14ac:dyDescent="0.25">
      <c r="U25" s="64"/>
      <c r="V25" s="64"/>
      <c r="W25" s="64"/>
    </row>
    <row r="26" spans="1:39" s="9" customFormat="1" x14ac:dyDescent="0.25">
      <c r="U26" s="64"/>
      <c r="V26" s="64"/>
      <c r="W26" s="64"/>
    </row>
    <row r="27" spans="1:39" s="9" customFormat="1" x14ac:dyDescent="0.25">
      <c r="U27" s="64"/>
      <c r="V27" s="64"/>
      <c r="W27" s="64"/>
    </row>
    <row r="28" spans="1:39" s="9" customFormat="1" x14ac:dyDescent="0.25">
      <c r="U28" s="64"/>
      <c r="V28" s="64"/>
      <c r="W28" s="64"/>
    </row>
    <row r="29" spans="1:39" s="9" customFormat="1" x14ac:dyDescent="0.25">
      <c r="U29" s="64"/>
      <c r="V29" s="64"/>
      <c r="W29" s="64"/>
    </row>
    <row r="30" spans="1:39" s="9" customFormat="1" x14ac:dyDescent="0.25">
      <c r="U30" s="64"/>
      <c r="V30" s="64"/>
      <c r="W30" s="64"/>
    </row>
    <row r="31" spans="1:39" s="9" customFormat="1" x14ac:dyDescent="0.25">
      <c r="U31" s="64"/>
      <c r="V31" s="64"/>
      <c r="W31" s="64"/>
    </row>
    <row r="32" spans="1:39" s="9" customFormat="1" x14ac:dyDescent="0.25">
      <c r="A32" s="9" t="s">
        <v>19</v>
      </c>
    </row>
    <row r="33" spans="1:14" s="9" customFormat="1" x14ac:dyDescent="0.25">
      <c r="A33" s="10" t="s">
        <v>44</v>
      </c>
      <c r="B33" s="11" t="s">
        <v>45</v>
      </c>
      <c r="C33" s="203" t="s">
        <v>46</v>
      </c>
      <c r="D33" s="204"/>
      <c r="E33" s="192" t="s">
        <v>103</v>
      </c>
      <c r="F33" s="191" t="s">
        <v>106</v>
      </c>
      <c r="G33" s="193" t="s">
        <v>48</v>
      </c>
      <c r="H33" s="191" t="s">
        <v>49</v>
      </c>
      <c r="M33" s="92"/>
      <c r="N33" s="92"/>
    </row>
    <row r="34" spans="1:14" s="9" customFormat="1" x14ac:dyDescent="0.25">
      <c r="A34" s="18"/>
      <c r="B34" s="19"/>
      <c r="C34" s="197" t="s">
        <v>8</v>
      </c>
      <c r="D34" s="198"/>
      <c r="E34" s="189" t="s">
        <v>104</v>
      </c>
      <c r="F34" s="143" t="s">
        <v>107</v>
      </c>
      <c r="G34" s="190"/>
      <c r="H34" s="143"/>
      <c r="I34" s="93"/>
      <c r="J34" s="93"/>
      <c r="K34" s="93"/>
      <c r="L34" s="93"/>
      <c r="M34" s="93"/>
      <c r="N34" s="93"/>
    </row>
    <row r="35" spans="1:14" s="9" customFormat="1" x14ac:dyDescent="0.25">
      <c r="A35" s="65">
        <v>1220</v>
      </c>
      <c r="B35" s="66" t="s">
        <v>36</v>
      </c>
      <c r="C35" s="67"/>
      <c r="D35" s="68"/>
      <c r="E35" s="25">
        <f>E21</f>
        <v>0</v>
      </c>
      <c r="F35" s="25"/>
      <c r="G35" s="25"/>
      <c r="H35" s="25">
        <f>SUM(E35:G35)</f>
        <v>0</v>
      </c>
      <c r="I35" s="64"/>
      <c r="J35" s="64"/>
      <c r="K35" s="64"/>
      <c r="L35" s="64"/>
      <c r="M35" s="64"/>
      <c r="N35" s="64"/>
    </row>
    <row r="36" spans="1:14" s="9" customFormat="1" x14ac:dyDescent="0.25">
      <c r="A36" s="69">
        <v>1240</v>
      </c>
      <c r="B36" s="70" t="s">
        <v>50</v>
      </c>
      <c r="C36" s="71"/>
      <c r="D36" s="72"/>
      <c r="E36" s="55">
        <f>F21</f>
        <v>0</v>
      </c>
      <c r="F36" s="55"/>
      <c r="G36" s="55"/>
      <c r="H36" s="55">
        <f t="shared" ref="H36:H39" si="3">SUM(E36:G36)</f>
        <v>0</v>
      </c>
      <c r="I36" s="64"/>
      <c r="J36" s="64"/>
      <c r="K36" s="64"/>
      <c r="L36" s="64"/>
      <c r="M36" s="64"/>
      <c r="N36" s="64"/>
    </row>
    <row r="37" spans="1:14" s="9" customFormat="1" x14ac:dyDescent="0.25">
      <c r="A37" s="69">
        <v>1920</v>
      </c>
      <c r="B37" s="70" t="s">
        <v>1</v>
      </c>
      <c r="C37" s="71"/>
      <c r="D37" s="72"/>
      <c r="E37" s="55">
        <f>G21</f>
        <v>0</v>
      </c>
      <c r="F37" s="55"/>
      <c r="G37" s="55"/>
      <c r="H37" s="55">
        <f t="shared" si="3"/>
        <v>0</v>
      </c>
      <c r="I37" s="64"/>
      <c r="J37" s="64"/>
      <c r="K37" s="64"/>
      <c r="L37" s="64"/>
      <c r="M37" s="64"/>
      <c r="N37" s="64"/>
    </row>
    <row r="38" spans="1:14" s="9" customFormat="1" x14ac:dyDescent="0.25">
      <c r="A38" s="69">
        <v>2050</v>
      </c>
      <c r="B38" s="70" t="s">
        <v>2</v>
      </c>
      <c r="C38" s="199">
        <v>509</v>
      </c>
      <c r="D38" s="200"/>
      <c r="E38" s="55">
        <f>I21</f>
        <v>0</v>
      </c>
      <c r="F38" s="55">
        <f>-F50</f>
        <v>0</v>
      </c>
      <c r="G38" s="55"/>
      <c r="H38" s="55">
        <f t="shared" si="3"/>
        <v>0</v>
      </c>
      <c r="I38" s="64"/>
      <c r="J38" s="64"/>
      <c r="K38" s="64"/>
      <c r="L38" s="64"/>
      <c r="M38" s="64"/>
      <c r="N38" s="64"/>
    </row>
    <row r="39" spans="1:14" s="9" customFormat="1" x14ac:dyDescent="0.25">
      <c r="A39" s="69">
        <v>2240</v>
      </c>
      <c r="B39" s="70" t="s">
        <v>37</v>
      </c>
      <c r="C39" s="71"/>
      <c r="D39" s="72"/>
      <c r="E39" s="55">
        <f>J21</f>
        <v>0</v>
      </c>
      <c r="F39" s="55"/>
      <c r="G39" s="55"/>
      <c r="H39" s="55">
        <f t="shared" si="3"/>
        <v>0</v>
      </c>
      <c r="I39" s="64"/>
      <c r="J39" s="64"/>
      <c r="K39" s="64"/>
      <c r="L39" s="64"/>
      <c r="M39" s="64"/>
      <c r="N39" s="64"/>
    </row>
    <row r="40" spans="1:14" s="9" customFormat="1" x14ac:dyDescent="0.25">
      <c r="A40" s="69">
        <v>3100</v>
      </c>
      <c r="B40" s="70" t="s">
        <v>38</v>
      </c>
      <c r="C40" s="71"/>
      <c r="D40" s="72"/>
      <c r="E40" s="55">
        <f>K21</f>
        <v>0</v>
      </c>
      <c r="F40" s="55"/>
      <c r="G40" s="55">
        <f>SUM(E40:F40)</f>
        <v>0</v>
      </c>
      <c r="H40" s="55"/>
      <c r="I40" s="64"/>
      <c r="J40" s="64"/>
      <c r="K40" s="64"/>
      <c r="L40" s="64"/>
      <c r="M40" s="64"/>
      <c r="N40" s="64"/>
    </row>
    <row r="41" spans="1:14" s="9" customFormat="1" x14ac:dyDescent="0.25">
      <c r="A41" s="69">
        <v>6550</v>
      </c>
      <c r="B41" s="70" t="s">
        <v>39</v>
      </c>
      <c r="C41" s="71"/>
      <c r="D41" s="72"/>
      <c r="E41" s="55">
        <f>L21</f>
        <v>0</v>
      </c>
      <c r="F41" s="55"/>
      <c r="G41" s="55">
        <f t="shared" ref="G41:G49" si="4">SUM(E41:F41)</f>
        <v>0</v>
      </c>
      <c r="H41" s="55"/>
      <c r="I41" s="64"/>
      <c r="J41" s="64"/>
      <c r="K41" s="64"/>
      <c r="L41" s="64"/>
      <c r="M41" s="64"/>
      <c r="N41" s="64"/>
    </row>
    <row r="42" spans="1:14" s="9" customFormat="1" x14ac:dyDescent="0.25">
      <c r="A42" s="69">
        <v>6800</v>
      </c>
      <c r="B42" s="70" t="s">
        <v>20</v>
      </c>
      <c r="C42" s="71"/>
      <c r="D42" s="72"/>
      <c r="E42" s="55">
        <f>M21</f>
        <v>0</v>
      </c>
      <c r="F42" s="55"/>
      <c r="G42" s="55">
        <f t="shared" si="4"/>
        <v>0</v>
      </c>
      <c r="H42" s="55"/>
      <c r="I42" s="64"/>
      <c r="J42" s="64"/>
      <c r="K42" s="64"/>
      <c r="L42" s="64"/>
      <c r="M42" s="64"/>
      <c r="N42" s="64"/>
    </row>
    <row r="43" spans="1:14" s="9" customFormat="1" x14ac:dyDescent="0.25">
      <c r="A43" s="69">
        <v>6900</v>
      </c>
      <c r="B43" s="70" t="s">
        <v>72</v>
      </c>
      <c r="C43" s="71"/>
      <c r="D43" s="72"/>
      <c r="E43" s="55">
        <f>N21</f>
        <v>0</v>
      </c>
      <c r="F43" s="55"/>
      <c r="G43" s="55">
        <f t="shared" si="4"/>
        <v>0</v>
      </c>
      <c r="H43" s="55"/>
      <c r="I43" s="64"/>
      <c r="J43" s="64"/>
      <c r="K43" s="64"/>
      <c r="L43" s="64"/>
      <c r="M43" s="64"/>
      <c r="N43" s="64"/>
    </row>
    <row r="44" spans="1:14" s="9" customFormat="1" x14ac:dyDescent="0.25">
      <c r="A44" s="69">
        <v>7000</v>
      </c>
      <c r="B44" s="70" t="s">
        <v>40</v>
      </c>
      <c r="C44" s="71"/>
      <c r="D44" s="72"/>
      <c r="E44" s="55">
        <f>O21</f>
        <v>0</v>
      </c>
      <c r="F44" s="55"/>
      <c r="G44" s="55">
        <f t="shared" si="4"/>
        <v>0</v>
      </c>
      <c r="H44" s="55"/>
      <c r="I44" s="64"/>
      <c r="J44" s="64"/>
      <c r="K44" s="64"/>
      <c r="L44" s="64"/>
      <c r="M44" s="64"/>
      <c r="N44" s="64"/>
    </row>
    <row r="45" spans="1:14" s="9" customFormat="1" x14ac:dyDescent="0.25">
      <c r="A45" s="69">
        <v>7140</v>
      </c>
      <c r="B45" s="70" t="s">
        <v>41</v>
      </c>
      <c r="C45" s="71"/>
      <c r="D45" s="72"/>
      <c r="E45" s="55">
        <f>Q21</f>
        <v>0</v>
      </c>
      <c r="F45" s="55"/>
      <c r="G45" s="55">
        <f t="shared" si="4"/>
        <v>0</v>
      </c>
      <c r="H45" s="55"/>
      <c r="I45" s="64"/>
      <c r="J45" s="64"/>
      <c r="K45" s="64"/>
      <c r="L45" s="64"/>
      <c r="M45" s="64"/>
      <c r="N45" s="64"/>
    </row>
    <row r="46" spans="1:14" s="9" customFormat="1" x14ac:dyDescent="0.25">
      <c r="A46" s="69">
        <v>7300</v>
      </c>
      <c r="B46" s="70" t="s">
        <v>42</v>
      </c>
      <c r="C46" s="71"/>
      <c r="D46" s="72"/>
      <c r="E46" s="55">
        <f>R21</f>
        <v>0</v>
      </c>
      <c r="F46" s="55"/>
      <c r="G46" s="55">
        <f t="shared" si="4"/>
        <v>0</v>
      </c>
      <c r="H46" s="55"/>
      <c r="I46" s="64"/>
      <c r="J46" s="64"/>
      <c r="K46" s="64"/>
      <c r="L46" s="64"/>
      <c r="M46" s="64"/>
      <c r="N46" s="64"/>
    </row>
    <row r="47" spans="1:14" x14ac:dyDescent="0.25">
      <c r="A47" s="69">
        <v>7780</v>
      </c>
      <c r="B47" s="73" t="s">
        <v>51</v>
      </c>
      <c r="C47" s="71"/>
      <c r="D47" s="72"/>
      <c r="E47" s="55">
        <f>S21</f>
        <v>0</v>
      </c>
      <c r="F47" s="55"/>
      <c r="G47" s="55">
        <f t="shared" si="4"/>
        <v>0</v>
      </c>
      <c r="H47" s="55"/>
      <c r="I47" s="64"/>
      <c r="J47" s="64"/>
      <c r="K47" s="64"/>
      <c r="L47" s="64"/>
      <c r="M47" s="64"/>
      <c r="N47" s="64"/>
    </row>
    <row r="48" spans="1:14" x14ac:dyDescent="0.25">
      <c r="A48" s="69">
        <v>8000</v>
      </c>
      <c r="B48" s="73" t="s">
        <v>43</v>
      </c>
      <c r="C48" s="74"/>
      <c r="D48" s="75"/>
      <c r="E48" s="55">
        <f>T21</f>
        <v>0</v>
      </c>
      <c r="F48" s="55"/>
      <c r="G48" s="55">
        <f t="shared" si="4"/>
        <v>0</v>
      </c>
      <c r="H48" s="55"/>
      <c r="I48" s="64"/>
      <c r="J48" s="64"/>
      <c r="K48" s="64"/>
      <c r="L48" s="64"/>
      <c r="M48" s="64"/>
      <c r="N48" s="64"/>
    </row>
    <row r="49" spans="1:39" x14ac:dyDescent="0.25">
      <c r="A49" s="69">
        <v>8100</v>
      </c>
      <c r="B49" s="73" t="s">
        <v>11</v>
      </c>
      <c r="C49" s="74"/>
      <c r="D49" s="75"/>
      <c r="E49" s="55">
        <f>U21</f>
        <v>0</v>
      </c>
      <c r="F49" s="55"/>
      <c r="G49" s="55">
        <f t="shared" si="4"/>
        <v>0</v>
      </c>
      <c r="H49" s="55"/>
      <c r="I49" s="64"/>
      <c r="J49" s="64"/>
      <c r="K49" s="64"/>
      <c r="L49" s="64"/>
      <c r="M49" s="64"/>
      <c r="N49" s="64"/>
    </row>
    <row r="50" spans="1:39" x14ac:dyDescent="0.25">
      <c r="A50" s="76">
        <v>8800</v>
      </c>
      <c r="B50" s="77" t="s">
        <v>48</v>
      </c>
      <c r="C50" s="201">
        <v>509</v>
      </c>
      <c r="D50" s="202"/>
      <c r="E50" s="29"/>
      <c r="F50" s="29">
        <f>-SUM(G40:G49)</f>
        <v>0</v>
      </c>
      <c r="G50" s="29">
        <f>F50</f>
        <v>0</v>
      </c>
      <c r="H50" s="29"/>
      <c r="I50" s="64"/>
      <c r="J50" s="64"/>
      <c r="K50" s="64"/>
      <c r="L50" s="64"/>
      <c r="M50" s="64"/>
      <c r="N50" s="64"/>
    </row>
    <row r="51" spans="1:39" s="63" customFormat="1" ht="20.25" x14ac:dyDescent="0.3">
      <c r="A51" s="78"/>
      <c r="B51" s="79"/>
      <c r="C51" s="80"/>
      <c r="D51" s="81"/>
      <c r="E51" s="62">
        <f t="shared" ref="E51:H51" si="5">SUM(E35:E50)</f>
        <v>0</v>
      </c>
      <c r="F51" s="62">
        <f t="shared" si="5"/>
        <v>0</v>
      </c>
      <c r="G51" s="62">
        <f t="shared" si="5"/>
        <v>0</v>
      </c>
      <c r="H51" s="62">
        <f t="shared" si="5"/>
        <v>0</v>
      </c>
      <c r="I51" s="64"/>
      <c r="J51" s="64"/>
      <c r="K51" s="64"/>
      <c r="L51" s="64"/>
      <c r="M51" s="64"/>
      <c r="N51" s="64"/>
      <c r="O51" s="42"/>
      <c r="P51" s="42"/>
      <c r="Q51" s="42"/>
      <c r="AM51" s="136"/>
    </row>
    <row r="63" spans="1:39" x14ac:dyDescent="0.25">
      <c r="A63" s="9"/>
      <c r="B63" s="82" t="s">
        <v>52</v>
      </c>
      <c r="C63" s="9"/>
      <c r="D63" s="9"/>
      <c r="E63" s="9"/>
      <c r="F63" s="9"/>
      <c r="G63" s="83" t="s">
        <v>53</v>
      </c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39" x14ac:dyDescent="0.25">
      <c r="A64" s="9"/>
      <c r="B64" s="84" t="s">
        <v>38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x14ac:dyDescent="0.25">
      <c r="A65" s="9"/>
      <c r="B65" s="85" t="str">
        <f>B40</f>
        <v>Inntekter</v>
      </c>
      <c r="C65" s="9"/>
      <c r="D65" s="9"/>
      <c r="E65" s="86">
        <f>-G40</f>
        <v>0</v>
      </c>
      <c r="F65" s="9"/>
      <c r="G65" s="87" t="s">
        <v>54</v>
      </c>
      <c r="H65" s="9"/>
      <c r="I65" s="9"/>
      <c r="J65" s="64"/>
      <c r="K65" s="9"/>
      <c r="L65" s="9"/>
      <c r="M65" s="9"/>
      <c r="N65" s="9"/>
      <c r="O65" s="9"/>
      <c r="P65" s="9"/>
      <c r="Q65" s="9"/>
    </row>
    <row r="66" spans="1:17" x14ac:dyDescent="0.25">
      <c r="A66" s="9"/>
      <c r="B66" s="85" t="s">
        <v>43</v>
      </c>
      <c r="C66" s="9"/>
      <c r="D66" s="9"/>
      <c r="E66" s="64">
        <f>-G48</f>
        <v>0</v>
      </c>
      <c r="F66" s="9"/>
      <c r="G66" s="9" t="str">
        <f>B35</f>
        <v>Varebil</v>
      </c>
      <c r="H66" s="9"/>
      <c r="I66" s="9"/>
      <c r="J66" s="64">
        <f>H35</f>
        <v>0</v>
      </c>
      <c r="K66" s="9"/>
      <c r="L66" s="9"/>
      <c r="M66" s="9"/>
      <c r="N66" s="9"/>
      <c r="O66" s="9"/>
      <c r="P66" s="9"/>
      <c r="Q66" s="9"/>
    </row>
    <row r="67" spans="1:17" x14ac:dyDescent="0.25">
      <c r="A67" s="9"/>
      <c r="B67" s="88" t="s">
        <v>55</v>
      </c>
      <c r="C67" s="9"/>
      <c r="D67" s="9"/>
      <c r="E67" s="89">
        <f>SUM(E65:E66)</f>
        <v>0</v>
      </c>
      <c r="F67" s="9"/>
      <c r="G67" s="9" t="str">
        <f>B36</f>
        <v xml:space="preserve">Inventar </v>
      </c>
      <c r="H67" s="9"/>
      <c r="I67" s="9"/>
      <c r="J67" s="64">
        <f>H36</f>
        <v>0</v>
      </c>
      <c r="K67" s="9"/>
      <c r="L67" s="9"/>
      <c r="M67" s="9"/>
      <c r="N67" s="9"/>
      <c r="O67" s="9"/>
      <c r="P67" s="9"/>
      <c r="Q67" s="9"/>
    </row>
    <row r="68" spans="1:17" s="9" customFormat="1" x14ac:dyDescent="0.25">
      <c r="B68" s="88"/>
      <c r="E68" s="64"/>
      <c r="G68" s="9" t="s">
        <v>1</v>
      </c>
      <c r="J68" s="64">
        <f>H37</f>
        <v>0</v>
      </c>
    </row>
    <row r="69" spans="1:17" x14ac:dyDescent="0.25">
      <c r="A69" s="9"/>
      <c r="B69" s="84" t="s">
        <v>56</v>
      </c>
      <c r="C69" s="9"/>
      <c r="D69" s="9"/>
      <c r="E69" s="64"/>
      <c r="F69" s="9"/>
      <c r="G69" s="9" t="s">
        <v>57</v>
      </c>
      <c r="H69" s="9"/>
      <c r="I69" s="9"/>
      <c r="J69" s="89">
        <f>SUM(J66:J68)</f>
        <v>0</v>
      </c>
      <c r="K69" s="9"/>
      <c r="L69" s="9"/>
      <c r="M69" s="9"/>
      <c r="N69" s="9"/>
      <c r="O69" s="9"/>
      <c r="P69" s="9"/>
      <c r="Q69" s="9"/>
    </row>
    <row r="70" spans="1:17" x14ac:dyDescent="0.25">
      <c r="A70" s="9"/>
      <c r="B70" s="88" t="s">
        <v>39</v>
      </c>
      <c r="C70" s="9"/>
      <c r="D70" s="9"/>
      <c r="E70" s="64">
        <f>G41</f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x14ac:dyDescent="0.25">
      <c r="A71" s="9"/>
      <c r="B71" s="88" t="str">
        <f t="shared" ref="B71:B76" si="6">B42</f>
        <v>Kontorrekvisita</v>
      </c>
      <c r="C71" s="9"/>
      <c r="D71" s="9"/>
      <c r="E71" s="64">
        <f t="shared" ref="E71:E76" si="7">G42</f>
        <v>0</v>
      </c>
      <c r="F71" s="9"/>
      <c r="G71" s="87" t="s">
        <v>58</v>
      </c>
      <c r="H71" s="64"/>
      <c r="I71" s="9"/>
      <c r="J71" s="64"/>
      <c r="K71" s="9"/>
      <c r="L71" s="9"/>
      <c r="M71" s="9"/>
      <c r="N71" s="9"/>
      <c r="O71" s="9"/>
      <c r="P71" s="9"/>
      <c r="Q71" s="9"/>
    </row>
    <row r="72" spans="1:17" x14ac:dyDescent="0.25">
      <c r="A72" s="9"/>
      <c r="B72" s="88" t="str">
        <f t="shared" si="6"/>
        <v>Telefon</v>
      </c>
      <c r="C72" s="9"/>
      <c r="D72" s="9"/>
      <c r="E72" s="64">
        <f t="shared" si="7"/>
        <v>0</v>
      </c>
      <c r="F72" s="9"/>
      <c r="G72" s="9" t="s">
        <v>2</v>
      </c>
      <c r="H72" s="64"/>
      <c r="I72" s="9"/>
      <c r="J72" s="86">
        <f>-H38</f>
        <v>0</v>
      </c>
      <c r="K72" s="9"/>
      <c r="L72" s="9"/>
      <c r="M72" s="9"/>
      <c r="N72" s="9"/>
      <c r="O72" s="9"/>
      <c r="P72" s="9"/>
      <c r="Q72" s="9"/>
    </row>
    <row r="73" spans="1:17" x14ac:dyDescent="0.25">
      <c r="A73" s="9"/>
      <c r="B73" s="88" t="str">
        <f t="shared" si="6"/>
        <v>Varebilkostnader</v>
      </c>
      <c r="C73" s="9"/>
      <c r="D73" s="9"/>
      <c r="E73" s="64">
        <f t="shared" si="7"/>
        <v>0</v>
      </c>
      <c r="F73" s="9"/>
      <c r="G73" s="9" t="s">
        <v>37</v>
      </c>
      <c r="H73" s="9"/>
      <c r="I73" s="9"/>
      <c r="J73" s="86">
        <f>-H39</f>
        <v>0</v>
      </c>
      <c r="K73" s="9"/>
      <c r="L73" s="9"/>
      <c r="M73" s="9"/>
      <c r="N73" s="9"/>
      <c r="O73" s="9"/>
      <c r="P73" s="9"/>
      <c r="Q73" s="9"/>
    </row>
    <row r="74" spans="1:17" x14ac:dyDescent="0.25">
      <c r="A74" s="9"/>
      <c r="B74" s="88" t="str">
        <f t="shared" si="6"/>
        <v>Reisekostnader</v>
      </c>
      <c r="C74" s="9"/>
      <c r="D74" s="9"/>
      <c r="E74" s="64">
        <f t="shared" si="7"/>
        <v>0</v>
      </c>
      <c r="F74" s="9"/>
      <c r="G74" s="9" t="s">
        <v>59</v>
      </c>
      <c r="H74" s="9"/>
      <c r="I74" s="9"/>
      <c r="J74" s="89">
        <f>SUM(J72:J73)</f>
        <v>0</v>
      </c>
      <c r="K74" s="9"/>
      <c r="L74" s="9"/>
      <c r="M74" s="9"/>
      <c r="N74" s="9"/>
      <c r="O74" s="9"/>
      <c r="P74" s="9"/>
      <c r="Q74" s="9"/>
    </row>
    <row r="75" spans="1:17" x14ac:dyDescent="0.25">
      <c r="A75" s="9"/>
      <c r="B75" s="88" t="str">
        <f t="shared" si="6"/>
        <v>Salgskostnader</v>
      </c>
      <c r="C75" s="9"/>
      <c r="D75" s="9"/>
      <c r="E75" s="64">
        <f t="shared" si="7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x14ac:dyDescent="0.25">
      <c r="A76" s="9"/>
      <c r="B76" s="88" t="str">
        <f t="shared" si="6"/>
        <v>Andre driftskostn.</v>
      </c>
      <c r="C76" s="9"/>
      <c r="D76" s="9"/>
      <c r="E76" s="64">
        <f t="shared" si="7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x14ac:dyDescent="0.25">
      <c r="A77" s="9"/>
      <c r="B77" s="88" t="str">
        <f>B49</f>
        <v>Rentekostnader</v>
      </c>
      <c r="C77" s="9"/>
      <c r="D77" s="9"/>
      <c r="E77" s="64">
        <f>G49</f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s="9" customFormat="1" x14ac:dyDescent="0.25">
      <c r="B78" s="9" t="s">
        <v>60</v>
      </c>
      <c r="E78" s="89">
        <f>SUM(E70:E77)</f>
        <v>0</v>
      </c>
    </row>
    <row r="79" spans="1:17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x14ac:dyDescent="0.25">
      <c r="A80" s="9"/>
      <c r="B80" s="9" t="s">
        <v>61</v>
      </c>
      <c r="C80" s="9"/>
      <c r="D80" s="9"/>
      <c r="E80" s="90">
        <f>E67-E78</f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5">
      <c r="A83" s="9" t="s">
        <v>62</v>
      </c>
      <c r="B83" s="9" t="s">
        <v>63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25">
      <c r="A84" s="9"/>
      <c r="B84" s="9" t="s">
        <v>64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x14ac:dyDescent="0.25">
      <c r="A87" s="9" t="s">
        <v>65</v>
      </c>
      <c r="B87" s="9" t="s">
        <v>77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x14ac:dyDescent="0.25">
      <c r="A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x14ac:dyDescent="0.25">
      <c r="A96" s="9"/>
      <c r="B96" s="9"/>
      <c r="C96" s="9"/>
      <c r="D96" s="9"/>
      <c r="E96" s="9"/>
      <c r="F96" s="9"/>
      <c r="K96" s="9"/>
      <c r="L96" s="9"/>
      <c r="M96" s="9"/>
      <c r="N96" s="9"/>
      <c r="O96" s="9"/>
      <c r="P96" s="9"/>
      <c r="Q96" s="9"/>
    </row>
  </sheetData>
  <mergeCells count="6">
    <mergeCell ref="P4:P5"/>
    <mergeCell ref="C34:D34"/>
    <mergeCell ref="C38:D38"/>
    <mergeCell ref="C50:D50"/>
    <mergeCell ref="C33:D33"/>
    <mergeCell ref="D5:D6"/>
  </mergeCells>
  <pageMargins left="0.59055118110236227" right="0.19685039370078741" top="0.98425196850393704" bottom="0.98425196850393704" header="0.51181102362204722" footer="0.51181102362204722"/>
  <pageSetup paperSize="9" scale="96" pageOrder="overThenDown" orientation="landscape" horizontalDpi="300" verticalDpi="300" r:id="rId1"/>
  <headerFooter alignWithMargins="0">
    <oddHeader>&amp;COppgave 4.7</oddHeader>
    <oddFooter>&amp;CSide &amp;P av &amp;N</oddFooter>
  </headerFooter>
  <colBreaks count="2" manualBreakCount="2">
    <brk id="15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Oppgave 4.1 og 4.2</vt:lpstr>
      <vt:lpstr>Oppgave 4.3</vt:lpstr>
      <vt:lpstr>Oppgave 4.4</vt:lpstr>
      <vt:lpstr>Oppgave 4.5</vt:lpstr>
      <vt:lpstr>Oppgave 4.6</vt:lpstr>
      <vt:lpstr>Oppgave 4.7</vt:lpstr>
      <vt:lpstr>'Oppgave 4.7'!Utskriftsområde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2024-08-14T14:15:32Z</dcterms:modified>
</cp:coreProperties>
</file>