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10" yWindow="-75" windowWidth="18495" windowHeight="11700"/>
  </bookViews>
  <sheets>
    <sheet name="Oppgave 8.10" sheetId="1" r:id="rId1"/>
    <sheet name="Direkte metode" sheetId="4" r:id="rId2"/>
    <sheet name="Indirekte metode" sheetId="5" r:id="rId3"/>
  </sheets>
  <calcPr calcId="145621"/>
</workbook>
</file>

<file path=xl/calcChain.xml><?xml version="1.0" encoding="utf-8"?>
<calcChain xmlns="http://schemas.openxmlformats.org/spreadsheetml/2006/main">
  <c r="D36" i="4" l="1"/>
  <c r="D22" i="4"/>
  <c r="B100" i="1"/>
  <c r="C94" i="1"/>
  <c r="B94" i="1"/>
  <c r="B75" i="1"/>
  <c r="B78" i="1" s="1"/>
  <c r="C88" i="1"/>
  <c r="B88" i="1"/>
  <c r="C47" i="1"/>
  <c r="B47" i="1"/>
  <c r="C54" i="1"/>
  <c r="B54" i="1"/>
  <c r="C63" i="1"/>
  <c r="C78" i="1"/>
  <c r="C67" i="1"/>
  <c r="C70" i="1" s="1"/>
  <c r="B67" i="1"/>
  <c r="B70" i="1" s="1"/>
  <c r="B24" i="1"/>
  <c r="B16" i="1"/>
  <c r="B9" i="1"/>
  <c r="C26" i="5" l="1"/>
  <c r="C40" i="5"/>
  <c r="C80" i="1"/>
  <c r="B56" i="1"/>
  <c r="C56" i="1"/>
  <c r="B18" i="1"/>
  <c r="B26" i="1" s="1"/>
  <c r="D13" i="4" l="1"/>
  <c r="D40" i="4" s="1"/>
  <c r="D42" i="4" s="1"/>
  <c r="C17" i="5"/>
  <c r="C44" i="5" s="1"/>
  <c r="C46" i="5" s="1"/>
  <c r="B30" i="1"/>
  <c r="B35" i="1" s="1"/>
  <c r="B34" i="1" s="1"/>
  <c r="B62" i="1" s="1"/>
  <c r="B63" i="1" s="1"/>
  <c r="B80" i="1" s="1"/>
</calcChain>
</file>

<file path=xl/sharedStrings.xml><?xml version="1.0" encoding="utf-8"?>
<sst xmlns="http://schemas.openxmlformats.org/spreadsheetml/2006/main" count="155" uniqueCount="123">
  <si>
    <t>Salgsinntekter</t>
  </si>
  <si>
    <t>Gevinst ved salg av bil</t>
  </si>
  <si>
    <t>Sum driftsinntekter</t>
  </si>
  <si>
    <t>Beholdningsnedgang v.i.a. og f.varer</t>
  </si>
  <si>
    <t>Materialkostnader</t>
  </si>
  <si>
    <t>Lønn og sosiale kostnader</t>
  </si>
  <si>
    <t>Avskrivning</t>
  </si>
  <si>
    <t>Andre driftskostnader</t>
  </si>
  <si>
    <t>Sum driftskostnader</t>
  </si>
  <si>
    <t>Renteinntekter</t>
  </si>
  <si>
    <t>Verdiøkning aksjer</t>
  </si>
  <si>
    <t>Rentekostnader</t>
  </si>
  <si>
    <t>Netto finansposter</t>
  </si>
  <si>
    <t>Skattekostnad</t>
  </si>
  <si>
    <t>Årsoverskudd</t>
  </si>
  <si>
    <t>Resultat før skattekostnad</t>
  </si>
  <si>
    <t>Driftsresultat</t>
  </si>
  <si>
    <t>Balanse per 31.12.</t>
  </si>
  <si>
    <t>Resultatregnskap</t>
  </si>
  <si>
    <t>EIENDELER</t>
  </si>
  <si>
    <t>Anleggsmidler:</t>
  </si>
  <si>
    <t>Driftsbygning</t>
  </si>
  <si>
    <t>Maskiner</t>
  </si>
  <si>
    <t>Biler, inventar og kontormaskiner</t>
  </si>
  <si>
    <t>Fordring på ansatte</t>
  </si>
  <si>
    <t>Langsiktige aksjer</t>
  </si>
  <si>
    <t>Aksjeutbytte</t>
  </si>
  <si>
    <t>Sum anleggsmidler</t>
  </si>
  <si>
    <t>Omløpsmidler:</t>
  </si>
  <si>
    <t>Varebeholdninger</t>
  </si>
  <si>
    <t>Kundefordringer</t>
  </si>
  <si>
    <t>Kortsiktige aksjer</t>
  </si>
  <si>
    <t>Kontanter og bankinnskudd</t>
  </si>
  <si>
    <t>EGENKAPITAL OG GJELD</t>
  </si>
  <si>
    <t>Egenkapital:</t>
  </si>
  <si>
    <t>Aksjekapital</t>
  </si>
  <si>
    <t>Annen egenkapital</t>
  </si>
  <si>
    <t>Sum omløpsmidler</t>
  </si>
  <si>
    <t>Sum egenkapital</t>
  </si>
  <si>
    <t>Gjeld:</t>
  </si>
  <si>
    <t>Utsatt skatt</t>
  </si>
  <si>
    <t>Sum avsetning for forpliktelser</t>
  </si>
  <si>
    <t>Annen langsiktig gjeld</t>
  </si>
  <si>
    <t>Sum langsiktig gjeld</t>
  </si>
  <si>
    <t>Leverandørgjeld</t>
  </si>
  <si>
    <t>Betalbar skatt</t>
  </si>
  <si>
    <t>Skyldig offentlige avgifter</t>
  </si>
  <si>
    <t>Avsatt utbytte</t>
  </si>
  <si>
    <t>Annen kortsiktig gjeld</t>
  </si>
  <si>
    <t>Sum kortsiktig gjeld</t>
  </si>
  <si>
    <t>Sum egenkapital og gjeld</t>
  </si>
  <si>
    <t>Sum eiendeler</t>
  </si>
  <si>
    <t>Styrets forslag til disponering av årsoverskuddet:</t>
  </si>
  <si>
    <t>Avsatt til utbytte</t>
  </si>
  <si>
    <t>Overført annen egenkapital</t>
  </si>
  <si>
    <t>Skyldige offentlige avgifter:</t>
  </si>
  <si>
    <t>Skyldig merverdiavgift</t>
  </si>
  <si>
    <t>Skyldig arbeidsgiveravgift</t>
  </si>
  <si>
    <t>Skattetrekk</t>
  </si>
  <si>
    <t>Materialer</t>
  </si>
  <si>
    <t>Varer i arbeid</t>
  </si>
  <si>
    <t>Ferdige varer</t>
  </si>
  <si>
    <t>Avskrivninger</t>
  </si>
  <si>
    <t>Biler, inventar etc.</t>
  </si>
  <si>
    <t>Kontantstrømmer fra operasjonelle aktiviteter</t>
  </si>
  <si>
    <t>Innbetalinger fra salg av varer og tjenester</t>
  </si>
  <si>
    <t>Innbetalinger knyttet til royalty, kommisjoner o.l.</t>
  </si>
  <si>
    <t>Utbetalinger for varer og tjenester for videresalg og eget forbruk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</si>
  <si>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</si>
  <si>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</si>
  <si>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</si>
  <si>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</si>
  <si>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</si>
  <si>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</si>
  <si>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</si>
  <si>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 xml:space="preserve">Netto kontantstrøm fra operasjonelle aktiviteter 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</si>
  <si>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</si>
  <si>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</si>
  <si>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</si>
  <si>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</si>
  <si>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</si>
  <si>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</si>
  <si>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</si>
  <si>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 xml:space="preserve">Netto kontantstrøm fra investeringsaktiviteter </t>
  </si>
  <si>
    <t>Kontantstrømmer fra finansieringsaktiviteter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</si>
  <si>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</si>
  <si>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</si>
  <si>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</si>
  <si>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</si>
  <si>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Netto endring i kassekreditt</t>
  </si>
  <si>
    <t>Innbetalinger av egenkapital</t>
  </si>
  <si>
    <t>Tilbakebetalinger av egenkapital</t>
  </si>
  <si>
    <t>Utbetalinger av utbytte/privatuttak</t>
  </si>
  <si>
    <t>Innbetalinger av aksjonærbidrag</t>
  </si>
  <si>
    <t>Innbetalinger av konsernbidrag</t>
  </si>
  <si>
    <t>Utbetalinger av konsernbidrag</t>
  </si>
  <si>
    <t xml:space="preserve">Netto kontantstrøm fra finansieringsaktiviteter </t>
  </si>
  <si>
    <t>Virkning av valutakursendringer på kontanter o.l.</t>
  </si>
  <si>
    <t>Beholdning av kontanter o.l. ved periodens begynnelse</t>
  </si>
  <si>
    <t>Periodens betalte skatt</t>
  </si>
  <si>
    <t>Tap/gevinst ved salg av anleggsmidler</t>
  </si>
  <si>
    <t>Ordinære avskrivninger</t>
  </si>
  <si>
    <t>Nedskrivning anleggsmidler</t>
  </si>
  <si>
    <t>Verdiendring aksjer</t>
  </si>
  <si>
    <t>Tap/gevinst ved salg av  aksjer</t>
  </si>
  <si>
    <t>Endring i varelager</t>
  </si>
  <si>
    <t>Endring i kundefordringer</t>
  </si>
  <si>
    <t>Endring i leverandørgjeld</t>
  </si>
  <si>
    <t>Effekt av valutakursendringer</t>
  </si>
  <si>
    <t>Endring i andre tidsavgrensningsposter</t>
  </si>
  <si>
    <t>Netto kontantstrøm fra operasjonelle aktiviteter</t>
  </si>
  <si>
    <t>Utsatt skattefordel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</si>
  <si>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</si>
  <si>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</si>
  <si>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</si>
  <si>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20x9</t>
  </si>
  <si>
    <t>20x8</t>
  </si>
  <si>
    <t>Den direkte metoden</t>
  </si>
  <si>
    <t>Den indirekte metoden</t>
  </si>
  <si>
    <t>Tall fra oppgaveteksten</t>
  </si>
  <si>
    <t>Oppgave 8.10</t>
  </si>
  <si>
    <t>Overkurs</t>
  </si>
  <si>
    <t>Påløpte feriepenger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</si>
</sst>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/>
    <xf numFmtId="0" fontId="3" fillId="0" borderId="0" xfId="1" applyFont="1"/>
    <xf numFmtId="3" fontId="2" fillId="0" borderId="0" xfId="1" applyNumberFormat="1" applyFont="1"/>
    <xf numFmtId="0" fontId="2" fillId="2" borderId="4" xfId="1" applyFont="1" applyFill="1" applyBorder="1"/>
    <xf numFmtId="0" fontId="4" fillId="2" borderId="3" xfId="1" applyFont="1" applyFill="1" applyBorder="1"/>
    <xf numFmtId="3" fontId="2" fillId="3" borderId="5" xfId="1" applyNumberFormat="1" applyFont="1" applyFill="1" applyBorder="1"/>
    <xf numFmtId="0" fontId="2" fillId="2" borderId="6" xfId="1" applyFont="1" applyFill="1" applyBorder="1"/>
    <xf numFmtId="0" fontId="2" fillId="2" borderId="7" xfId="1" quotePrefix="1" applyFont="1" applyFill="1" applyBorder="1" applyAlignment="1">
      <alignment horizontal="left"/>
    </xf>
    <xf numFmtId="3" fontId="2" fillId="0" borderId="8" xfId="1" applyNumberFormat="1" applyFont="1" applyBorder="1"/>
    <xf numFmtId="0" fontId="2" fillId="2" borderId="7" xfId="1" applyFont="1" applyFill="1" applyBorder="1"/>
    <xf numFmtId="0" fontId="3" fillId="2" borderId="5" xfId="1" quotePrefix="1" applyFont="1" applyFill="1" applyBorder="1" applyAlignment="1">
      <alignment horizontal="left"/>
    </xf>
    <xf numFmtId="3" fontId="2" fillId="0" borderId="9" xfId="1" applyNumberFormat="1" applyFont="1" applyBorder="1"/>
    <xf numFmtId="0" fontId="5" fillId="0" borderId="0" xfId="1" applyFont="1"/>
    <xf numFmtId="0" fontId="2" fillId="2" borderId="0" xfId="1" applyFont="1" applyFill="1" applyBorder="1"/>
    <xf numFmtId="3" fontId="2" fillId="3" borderId="10" xfId="1" applyNumberFormat="1" applyFont="1" applyFill="1" applyBorder="1"/>
    <xf numFmtId="0" fontId="4" fillId="2" borderId="0" xfId="1" applyFont="1" applyFill="1" applyBorder="1"/>
    <xf numFmtId="3" fontId="2" fillId="3" borderId="11" xfId="1" applyNumberFormat="1" applyFont="1" applyFill="1" applyBorder="1"/>
    <xf numFmtId="0" fontId="3" fillId="2" borderId="5" xfId="1" applyFont="1" applyFill="1" applyBorder="1"/>
    <xf numFmtId="3" fontId="2" fillId="0" borderId="12" xfId="1" applyNumberFormat="1" applyFont="1" applyBorder="1"/>
    <xf numFmtId="3" fontId="2" fillId="3" borderId="7" xfId="1" applyNumberFormat="1" applyFont="1" applyFill="1" applyBorder="1"/>
    <xf numFmtId="0" fontId="2" fillId="2" borderId="7" xfId="1" applyFont="1" applyFill="1" applyBorder="1" applyAlignment="1">
      <alignment horizontal="left"/>
    </xf>
    <xf numFmtId="3" fontId="2" fillId="0" borderId="13" xfId="1" applyNumberFormat="1" applyFont="1" applyBorder="1"/>
    <xf numFmtId="3" fontId="2" fillId="0" borderId="14" xfId="1" applyNumberFormat="1" applyFont="1" applyBorder="1"/>
    <xf numFmtId="0" fontId="3" fillId="2" borderId="0" xfId="1" applyFont="1" applyFill="1" applyBorder="1"/>
    <xf numFmtId="3" fontId="2" fillId="0" borderId="15" xfId="1" applyNumberFormat="1" applyFont="1" applyBorder="1"/>
    <xf numFmtId="0" fontId="2" fillId="2" borderId="16" xfId="1" applyFont="1" applyFill="1" applyBorder="1"/>
    <xf numFmtId="0" fontId="2" fillId="2" borderId="5" xfId="1" applyFont="1" applyFill="1" applyBorder="1"/>
    <xf numFmtId="0" fontId="2" fillId="0" borderId="0" xfId="1" applyFont="1" applyBorder="1"/>
    <xf numFmtId="3" fontId="2" fillId="0" borderId="0" xfId="1" applyNumberFormat="1" applyFont="1" applyBorder="1"/>
    <xf numFmtId="0" fontId="6" fillId="0" borderId="0" xfId="1" applyFont="1"/>
    <xf numFmtId="3" fontId="6" fillId="0" borderId="0" xfId="1" applyNumberFormat="1" applyFont="1"/>
    <xf numFmtId="0" fontId="2" fillId="3" borderId="4" xfId="1" applyFont="1" applyFill="1" applyBorder="1"/>
    <xf numFmtId="0" fontId="4" fillId="3" borderId="3" xfId="1" applyFont="1" applyFill="1" applyBorder="1"/>
    <xf numFmtId="0" fontId="2" fillId="3" borderId="6" xfId="1" applyFont="1" applyFill="1" applyBorder="1"/>
    <xf numFmtId="0" fontId="2" fillId="3" borderId="7" xfId="1" applyFont="1" applyFill="1" applyBorder="1"/>
    <xf numFmtId="0" fontId="3" fillId="3" borderId="5" xfId="1" applyFont="1" applyFill="1" applyBorder="1"/>
    <xf numFmtId="0" fontId="7" fillId="0" borderId="0" xfId="1" applyFont="1"/>
    <xf numFmtId="0" fontId="2" fillId="0" borderId="0" xfId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10" fillId="0" borderId="1" xfId="0" applyNumberFormat="1" applyFont="1" applyBorder="1"/>
    <xf numFmtId="3" fontId="10" fillId="0" borderId="0" xfId="0" applyNumberFormat="1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3" fontId="10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Fill="1" applyAlignment="1">
      <alignment horizontal="left" indent="1"/>
    </xf>
    <xf numFmtId="3" fontId="10" fillId="0" borderId="0" xfId="0" applyNumberFormat="1" applyFont="1" applyFill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/>
    <xf numFmtId="0" fontId="2" fillId="0" borderId="0" xfId="1" quotePrefix="1" applyFont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3" fontId="2" fillId="0" borderId="0" xfId="1" applyNumberFormat="1" applyFont="1" applyFill="1" applyBorder="1"/>
    <xf numFmtId="0" fontId="14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3" fontId="16" fillId="0" borderId="0" xfId="0" applyNumberFormat="1" applyFont="1"/>
    <xf numFmtId="3" fontId="16" fillId="0" borderId="0" xfId="0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topLeftCell="A6" workbookViewId="0">
      <selection activeCell="G74" sqref="G74"/>
    </sheetView>
  </sheetViews>
  <sheetFormatPr baseColWidth="10" defaultRowHeight="15" x14ac:dyDescent="0.25"/>
  <cols>
    <col min="1" max="1" width="33.7109375" style="45" bestFit="1" customWidth="1"/>
    <col min="2" max="2" width="11.5703125" style="46" bestFit="1" customWidth="1"/>
    <col min="3" max="3" width="11.42578125" style="46" customWidth="1"/>
    <col min="4" max="4" width="11.42578125" style="48"/>
    <col min="5" max="5" width="27.140625" style="46" bestFit="1" customWidth="1"/>
    <col min="6" max="6" width="11.42578125" style="46"/>
    <col min="7" max="16384" width="11.42578125" style="45"/>
  </cols>
  <sheetData>
    <row r="1" spans="1:10" s="67" customFormat="1" ht="15.75" x14ac:dyDescent="0.25">
      <c r="A1" s="64" t="s">
        <v>120</v>
      </c>
      <c r="B1" s="65"/>
      <c r="C1" s="65"/>
      <c r="D1" s="66"/>
      <c r="E1" s="65"/>
      <c r="F1" s="65"/>
    </row>
    <row r="2" spans="1:10" s="67" customFormat="1" ht="15.75" x14ac:dyDescent="0.25">
      <c r="A2" s="64"/>
      <c r="B2" s="65"/>
      <c r="C2" s="65"/>
      <c r="D2" s="66"/>
      <c r="E2" s="65"/>
      <c r="F2" s="65"/>
    </row>
    <row r="3" spans="1:10" s="67" customFormat="1" ht="15.75" x14ac:dyDescent="0.25">
      <c r="A3" s="64" t="s">
        <v>119</v>
      </c>
      <c r="B3" s="65"/>
      <c r="C3" s="65"/>
      <c r="D3" s="66"/>
      <c r="E3" s="65"/>
      <c r="F3" s="65"/>
    </row>
    <row r="4" spans="1:10" s="67" customFormat="1" ht="15.75" x14ac:dyDescent="0.25">
      <c r="A4" s="64"/>
      <c r="B4" s="65"/>
      <c r="C4" s="65"/>
      <c r="D4" s="66"/>
      <c r="E4" s="65"/>
      <c r="F4" s="65"/>
    </row>
    <row r="5" spans="1:10" s="44" customFormat="1" ht="18.75" x14ac:dyDescent="0.3">
      <c r="A5" s="39" t="s">
        <v>18</v>
      </c>
      <c r="B5" s="40" t="s">
        <v>115</v>
      </c>
      <c r="C5" s="41"/>
      <c r="D5" s="42"/>
      <c r="E5" s="43"/>
      <c r="F5" s="43"/>
    </row>
    <row r="6" spans="1:10" x14ac:dyDescent="0.25">
      <c r="C6" s="55"/>
      <c r="D6" s="56"/>
    </row>
    <row r="7" spans="1:10" x14ac:dyDescent="0.25">
      <c r="A7" s="45" t="s">
        <v>0</v>
      </c>
      <c r="B7" s="46">
        <v>23541000</v>
      </c>
      <c r="C7" s="55"/>
      <c r="D7" s="56"/>
    </row>
    <row r="8" spans="1:10" x14ac:dyDescent="0.25">
      <c r="A8" s="45" t="s">
        <v>1</v>
      </c>
      <c r="B8" s="46">
        <v>22000</v>
      </c>
      <c r="C8" s="55"/>
      <c r="D8" s="56"/>
    </row>
    <row r="9" spans="1:10" s="49" customFormat="1" ht="20.25" x14ac:dyDescent="0.3">
      <c r="A9" s="45" t="s">
        <v>2</v>
      </c>
      <c r="B9" s="47">
        <f>SUM(B7:B8)</f>
        <v>23563000</v>
      </c>
      <c r="C9" s="46"/>
      <c r="D9" s="48"/>
      <c r="E9" s="46"/>
      <c r="F9" s="46"/>
      <c r="G9" s="45"/>
      <c r="H9" s="45"/>
      <c r="I9" s="45"/>
      <c r="J9" s="45"/>
    </row>
    <row r="11" spans="1:10" x14ac:dyDescent="0.25">
      <c r="A11" s="45" t="s">
        <v>3</v>
      </c>
      <c r="B11" s="46">
        <v>100000</v>
      </c>
    </row>
    <row r="12" spans="1:10" x14ac:dyDescent="0.25">
      <c r="A12" s="45" t="s">
        <v>4</v>
      </c>
      <c r="B12" s="46">
        <v>8642000</v>
      </c>
    </row>
    <row r="13" spans="1:10" x14ac:dyDescent="0.25">
      <c r="A13" s="45" t="s">
        <v>5</v>
      </c>
      <c r="B13" s="46">
        <v>8394250</v>
      </c>
    </row>
    <row r="14" spans="1:10" x14ac:dyDescent="0.25">
      <c r="A14" s="45" t="s">
        <v>6</v>
      </c>
      <c r="B14" s="46">
        <v>650000</v>
      </c>
    </row>
    <row r="15" spans="1:10" x14ac:dyDescent="0.25">
      <c r="A15" s="45" t="s">
        <v>7</v>
      </c>
      <c r="B15" s="46">
        <v>2290000</v>
      </c>
      <c r="C15" s="48"/>
    </row>
    <row r="16" spans="1:10" s="49" customFormat="1" ht="20.25" x14ac:dyDescent="0.3">
      <c r="A16" s="45" t="s">
        <v>8</v>
      </c>
      <c r="B16" s="47">
        <f>SUM(B11:B15)</f>
        <v>20076250</v>
      </c>
      <c r="C16" s="46"/>
      <c r="D16" s="48"/>
      <c r="E16" s="46"/>
      <c r="F16" s="50"/>
      <c r="H16" s="50"/>
    </row>
    <row r="18" spans="1:10" x14ac:dyDescent="0.25">
      <c r="A18" s="45" t="s">
        <v>16</v>
      </c>
      <c r="B18" s="54">
        <f>B9-B16</f>
        <v>3486750</v>
      </c>
    </row>
    <row r="20" spans="1:10" x14ac:dyDescent="0.25">
      <c r="A20" s="45" t="s">
        <v>9</v>
      </c>
      <c r="B20" s="46">
        <v>56350</v>
      </c>
    </row>
    <row r="21" spans="1:10" x14ac:dyDescent="0.25">
      <c r="A21" s="45" t="s">
        <v>26</v>
      </c>
      <c r="B21" s="46">
        <v>17000</v>
      </c>
    </row>
    <row r="22" spans="1:10" x14ac:dyDescent="0.25">
      <c r="A22" s="45" t="s">
        <v>10</v>
      </c>
      <c r="B22" s="46">
        <v>40000</v>
      </c>
    </row>
    <row r="23" spans="1:10" x14ac:dyDescent="0.25">
      <c r="A23" s="45" t="s">
        <v>11</v>
      </c>
      <c r="B23" s="46">
        <v>74000</v>
      </c>
    </row>
    <row r="24" spans="1:10" s="49" customFormat="1" ht="20.25" x14ac:dyDescent="0.3">
      <c r="A24" s="45" t="s">
        <v>12</v>
      </c>
      <c r="B24" s="47">
        <f>B21+B20+B22-B23</f>
        <v>39350</v>
      </c>
      <c r="C24" s="46"/>
      <c r="D24" s="48"/>
      <c r="E24" s="46"/>
      <c r="F24" s="46"/>
      <c r="G24" s="45"/>
      <c r="H24" s="45"/>
      <c r="I24" s="45"/>
      <c r="J24" s="45"/>
    </row>
    <row r="25" spans="1:10" s="68" customFormat="1" ht="11.25" x14ac:dyDescent="0.2">
      <c r="B25" s="69"/>
      <c r="C25" s="69"/>
      <c r="D25" s="70"/>
      <c r="E25" s="69"/>
      <c r="F25" s="69"/>
    </row>
    <row r="26" spans="1:10" x14ac:dyDescent="0.25">
      <c r="A26" s="45" t="s">
        <v>15</v>
      </c>
      <c r="B26" s="46">
        <f>B18+B24</f>
        <v>3526100</v>
      </c>
    </row>
    <row r="27" spans="1:10" s="68" customFormat="1" ht="11.25" x14ac:dyDescent="0.2">
      <c r="B27" s="69"/>
      <c r="C27" s="69"/>
      <c r="D27" s="70"/>
      <c r="E27" s="69"/>
      <c r="F27" s="69"/>
    </row>
    <row r="28" spans="1:10" x14ac:dyDescent="0.25">
      <c r="A28" s="45" t="s">
        <v>13</v>
      </c>
      <c r="B28" s="46">
        <v>999000</v>
      </c>
    </row>
    <row r="29" spans="1:10" s="68" customFormat="1" ht="11.25" x14ac:dyDescent="0.2">
      <c r="B29" s="69"/>
      <c r="C29" s="69"/>
      <c r="D29" s="70"/>
      <c r="E29" s="69"/>
      <c r="F29" s="69"/>
    </row>
    <row r="30" spans="1:10" x14ac:dyDescent="0.25">
      <c r="A30" s="45" t="s">
        <v>14</v>
      </c>
      <c r="B30" s="46">
        <f>B26-B28</f>
        <v>2527100</v>
      </c>
    </row>
    <row r="32" spans="1:10" x14ac:dyDescent="0.25">
      <c r="A32" s="51" t="s">
        <v>52</v>
      </c>
    </row>
    <row r="33" spans="1:10" x14ac:dyDescent="0.25">
      <c r="A33" s="45" t="s">
        <v>53</v>
      </c>
      <c r="B33" s="46">
        <v>1600000</v>
      </c>
    </row>
    <row r="34" spans="1:10" x14ac:dyDescent="0.25">
      <c r="A34" s="45" t="s">
        <v>54</v>
      </c>
      <c r="B34" s="46">
        <f>B35-B33</f>
        <v>927100</v>
      </c>
    </row>
    <row r="35" spans="1:10" s="49" customFormat="1" ht="20.25" x14ac:dyDescent="0.3">
      <c r="A35" s="45"/>
      <c r="B35" s="47">
        <f>B30</f>
        <v>2527100</v>
      </c>
      <c r="C35" s="46"/>
      <c r="D35" s="48"/>
      <c r="E35" s="46"/>
      <c r="F35" s="46"/>
      <c r="G35" s="45"/>
      <c r="H35" s="45"/>
    </row>
    <row r="38" spans="1:10" s="44" customFormat="1" ht="18.75" x14ac:dyDescent="0.3">
      <c r="A38" s="39" t="s">
        <v>17</v>
      </c>
      <c r="B38" s="40" t="s">
        <v>115</v>
      </c>
      <c r="C38" s="40" t="s">
        <v>116</v>
      </c>
      <c r="D38" s="42"/>
      <c r="E38" s="43"/>
      <c r="F38" s="43"/>
    </row>
    <row r="39" spans="1:10" x14ac:dyDescent="0.25">
      <c r="A39" s="51" t="s">
        <v>19</v>
      </c>
    </row>
    <row r="40" spans="1:10" x14ac:dyDescent="0.25">
      <c r="A40" s="52" t="s">
        <v>20</v>
      </c>
    </row>
    <row r="41" spans="1:10" x14ac:dyDescent="0.25">
      <c r="A41" s="45" t="s">
        <v>111</v>
      </c>
      <c r="B41" s="46">
        <v>23000</v>
      </c>
    </row>
    <row r="42" spans="1:10" x14ac:dyDescent="0.25">
      <c r="A42" s="45" t="s">
        <v>21</v>
      </c>
      <c r="B42" s="46">
        <v>4250000</v>
      </c>
      <c r="C42" s="46">
        <v>4500000</v>
      </c>
    </row>
    <row r="43" spans="1:10" x14ac:dyDescent="0.25">
      <c r="A43" s="45" t="s">
        <v>22</v>
      </c>
      <c r="B43" s="46">
        <v>1560000</v>
      </c>
      <c r="C43" s="46">
        <v>1050000</v>
      </c>
    </row>
    <row r="44" spans="1:10" x14ac:dyDescent="0.25">
      <c r="A44" s="45" t="s">
        <v>23</v>
      </c>
      <c r="B44" s="46">
        <v>850000</v>
      </c>
      <c r="C44" s="46">
        <v>897500</v>
      </c>
    </row>
    <row r="45" spans="1:10" x14ac:dyDescent="0.25">
      <c r="A45" s="45" t="s">
        <v>24</v>
      </c>
      <c r="B45" s="46">
        <v>684000</v>
      </c>
      <c r="C45" s="46">
        <v>150000</v>
      </c>
    </row>
    <row r="46" spans="1:10" x14ac:dyDescent="0.25">
      <c r="A46" s="45" t="s">
        <v>25</v>
      </c>
      <c r="B46" s="46">
        <v>500000</v>
      </c>
      <c r="C46" s="46">
        <v>500000</v>
      </c>
    </row>
    <row r="47" spans="1:10" s="49" customFormat="1" ht="20.25" x14ac:dyDescent="0.3">
      <c r="A47" s="45" t="s">
        <v>27</v>
      </c>
      <c r="B47" s="47">
        <f>SUM(B39:B46)</f>
        <v>7867000</v>
      </c>
      <c r="C47" s="47">
        <f>SUM(C39:C46)</f>
        <v>7097500</v>
      </c>
      <c r="D47" s="48"/>
      <c r="E47" s="46"/>
      <c r="F47" s="46"/>
      <c r="G47" s="45"/>
      <c r="H47" s="45"/>
      <c r="I47" s="45"/>
      <c r="J47" s="45"/>
    </row>
    <row r="49" spans="1:8" x14ac:dyDescent="0.25">
      <c r="A49" s="52" t="s">
        <v>28</v>
      </c>
    </row>
    <row r="50" spans="1:8" x14ac:dyDescent="0.25">
      <c r="A50" s="45" t="s">
        <v>29</v>
      </c>
      <c r="B50" s="46">
        <v>950000</v>
      </c>
      <c r="C50" s="46">
        <v>645000</v>
      </c>
    </row>
    <row r="51" spans="1:8" x14ac:dyDescent="0.25">
      <c r="A51" s="45" t="s">
        <v>30</v>
      </c>
      <c r="B51" s="46">
        <v>2250000</v>
      </c>
      <c r="C51" s="46">
        <v>1486000</v>
      </c>
    </row>
    <row r="52" spans="1:8" x14ac:dyDescent="0.25">
      <c r="A52" s="45" t="s">
        <v>31</v>
      </c>
      <c r="B52" s="46">
        <v>350000</v>
      </c>
      <c r="C52" s="46">
        <v>260000</v>
      </c>
    </row>
    <row r="53" spans="1:8" x14ac:dyDescent="0.25">
      <c r="A53" s="45" t="s">
        <v>32</v>
      </c>
      <c r="B53" s="46">
        <v>815150</v>
      </c>
      <c r="C53" s="46">
        <v>2466600</v>
      </c>
      <c r="G53" s="46"/>
      <c r="H53" s="46"/>
    </row>
    <row r="54" spans="1:8" s="49" customFormat="1" ht="20.25" x14ac:dyDescent="0.3">
      <c r="A54" s="45" t="s">
        <v>37</v>
      </c>
      <c r="B54" s="47">
        <f>SUM(B50:B53)</f>
        <v>4365150</v>
      </c>
      <c r="C54" s="47">
        <f>SUM(C50:C53)</f>
        <v>4857600</v>
      </c>
      <c r="D54" s="48"/>
      <c r="E54" s="46"/>
      <c r="F54" s="46"/>
      <c r="G54" s="45"/>
      <c r="H54" s="45"/>
    </row>
    <row r="55" spans="1:8" x14ac:dyDescent="0.25">
      <c r="B55" s="53"/>
      <c r="C55" s="53"/>
    </row>
    <row r="56" spans="1:8" x14ac:dyDescent="0.25">
      <c r="A56" s="45" t="s">
        <v>51</v>
      </c>
      <c r="B56" s="54">
        <f>B47+B54</f>
        <v>12232150</v>
      </c>
      <c r="C56" s="54">
        <f>C47+C54</f>
        <v>11955100</v>
      </c>
    </row>
    <row r="58" spans="1:8" x14ac:dyDescent="0.25">
      <c r="A58" s="51" t="s">
        <v>33</v>
      </c>
    </row>
    <row r="59" spans="1:8" x14ac:dyDescent="0.25">
      <c r="A59" s="52" t="s">
        <v>34</v>
      </c>
    </row>
    <row r="60" spans="1:8" x14ac:dyDescent="0.25">
      <c r="A60" s="45" t="s">
        <v>35</v>
      </c>
      <c r="B60" s="46">
        <v>3000000</v>
      </c>
      <c r="C60" s="46">
        <v>1700000</v>
      </c>
    </row>
    <row r="61" spans="1:8" x14ac:dyDescent="0.25">
      <c r="A61" s="45" t="s">
        <v>121</v>
      </c>
      <c r="B61" s="46">
        <v>700000</v>
      </c>
      <c r="C61" s="46">
        <v>2000000</v>
      </c>
    </row>
    <row r="62" spans="1:8" x14ac:dyDescent="0.25">
      <c r="A62" s="45" t="s">
        <v>36</v>
      </c>
      <c r="B62" s="46">
        <f>C62+B34</f>
        <v>1865100</v>
      </c>
      <c r="C62" s="46">
        <v>938000</v>
      </c>
    </row>
    <row r="63" spans="1:8" s="49" customFormat="1" ht="20.25" x14ac:dyDescent="0.3">
      <c r="A63" s="45" t="s">
        <v>38</v>
      </c>
      <c r="B63" s="47">
        <f>SUM(B59:B62)</f>
        <v>5565100</v>
      </c>
      <c r="C63" s="47">
        <f>SUM(C59:C62)</f>
        <v>4638000</v>
      </c>
      <c r="D63" s="48"/>
      <c r="E63" s="46"/>
      <c r="F63" s="46"/>
      <c r="G63" s="45"/>
      <c r="H63" s="45"/>
    </row>
    <row r="65" spans="1:9" x14ac:dyDescent="0.25">
      <c r="A65" s="52" t="s">
        <v>39</v>
      </c>
    </row>
    <row r="66" spans="1:9" x14ac:dyDescent="0.25">
      <c r="A66" s="45" t="s">
        <v>40</v>
      </c>
      <c r="B66" s="54">
        <v>0</v>
      </c>
      <c r="C66" s="54">
        <v>12000</v>
      </c>
    </row>
    <row r="67" spans="1:9" s="49" customFormat="1" ht="20.25" x14ac:dyDescent="0.3">
      <c r="A67" s="45" t="s">
        <v>41</v>
      </c>
      <c r="B67" s="46">
        <f>SUM(B66)</f>
        <v>0</v>
      </c>
      <c r="C67" s="46">
        <f>SUM(C66)</f>
        <v>12000</v>
      </c>
      <c r="D67" s="48"/>
      <c r="E67" s="46"/>
      <c r="F67" s="46"/>
      <c r="G67" s="45"/>
    </row>
    <row r="69" spans="1:9" x14ac:dyDescent="0.25">
      <c r="A69" s="45" t="s">
        <v>42</v>
      </c>
      <c r="B69" s="46">
        <v>1456000</v>
      </c>
      <c r="C69" s="46">
        <v>1980000</v>
      </c>
    </row>
    <row r="70" spans="1:9" s="49" customFormat="1" ht="20.25" x14ac:dyDescent="0.3">
      <c r="A70" s="45" t="s">
        <v>43</v>
      </c>
      <c r="B70" s="47">
        <f>SUM(B67:B69)</f>
        <v>1456000</v>
      </c>
      <c r="C70" s="47">
        <f>SUM(C67:C69)</f>
        <v>1992000</v>
      </c>
      <c r="D70" s="48"/>
      <c r="E70" s="46"/>
      <c r="F70" s="46"/>
      <c r="G70" s="45"/>
      <c r="H70" s="45"/>
      <c r="I70" s="45"/>
    </row>
    <row r="72" spans="1:9" x14ac:dyDescent="0.25">
      <c r="A72" s="45" t="s">
        <v>44</v>
      </c>
      <c r="B72" s="46">
        <v>860250</v>
      </c>
      <c r="C72" s="46">
        <v>1398000</v>
      </c>
    </row>
    <row r="73" spans="1:9" x14ac:dyDescent="0.25">
      <c r="A73" s="45" t="s">
        <v>45</v>
      </c>
      <c r="B73" s="46">
        <v>1034000</v>
      </c>
      <c r="C73" s="46">
        <v>977000</v>
      </c>
    </row>
    <row r="74" spans="1:9" x14ac:dyDescent="0.25">
      <c r="A74" s="45" t="s">
        <v>46</v>
      </c>
      <c r="B74" s="46">
        <v>952800</v>
      </c>
      <c r="C74" s="46">
        <v>1166600</v>
      </c>
    </row>
    <row r="75" spans="1:9" x14ac:dyDescent="0.25">
      <c r="A75" s="45" t="s">
        <v>47</v>
      </c>
      <c r="B75" s="46">
        <f>B33</f>
        <v>1600000</v>
      </c>
      <c r="C75" s="46">
        <v>1000000</v>
      </c>
    </row>
    <row r="76" spans="1:9" x14ac:dyDescent="0.25">
      <c r="A76" s="45" t="s">
        <v>122</v>
      </c>
      <c r="B76" s="46">
        <v>748000</v>
      </c>
      <c r="C76" s="46">
        <v>723500</v>
      </c>
    </row>
    <row r="77" spans="1:9" x14ac:dyDescent="0.25">
      <c r="A77" s="45" t="s">
        <v>48</v>
      </c>
      <c r="B77" s="46">
        <v>16000</v>
      </c>
      <c r="C77" s="46">
        <v>60000</v>
      </c>
    </row>
    <row r="78" spans="1:9" s="49" customFormat="1" ht="20.25" x14ac:dyDescent="0.3">
      <c r="A78" s="45" t="s">
        <v>49</v>
      </c>
      <c r="B78" s="47">
        <f>SUM(B72:B77)</f>
        <v>5211050</v>
      </c>
      <c r="C78" s="47">
        <f>SUM(C72:C77)</f>
        <v>5325100</v>
      </c>
      <c r="D78" s="48"/>
      <c r="E78" s="46"/>
      <c r="F78" s="46"/>
      <c r="G78" s="45"/>
      <c r="H78" s="45"/>
      <c r="I78" s="45"/>
    </row>
    <row r="80" spans="1:9" x14ac:dyDescent="0.25">
      <c r="A80" s="45" t="s">
        <v>50</v>
      </c>
      <c r="B80" s="54">
        <f>B63+B70+B78</f>
        <v>12232150</v>
      </c>
      <c r="C80" s="54">
        <f>C63+C70+C78</f>
        <v>11955100</v>
      </c>
    </row>
    <row r="84" spans="1:8" x14ac:dyDescent="0.25">
      <c r="A84" s="52" t="s">
        <v>55</v>
      </c>
    </row>
    <row r="85" spans="1:8" x14ac:dyDescent="0.25">
      <c r="A85" s="45" t="s">
        <v>56</v>
      </c>
      <c r="B85" s="46">
        <v>401000</v>
      </c>
      <c r="C85" s="46">
        <v>646000</v>
      </c>
    </row>
    <row r="86" spans="1:8" x14ac:dyDescent="0.25">
      <c r="A86" s="45" t="s">
        <v>57</v>
      </c>
      <c r="B86" s="46">
        <v>256800</v>
      </c>
      <c r="C86" s="46">
        <v>250600</v>
      </c>
    </row>
    <row r="87" spans="1:8" x14ac:dyDescent="0.25">
      <c r="A87" s="45" t="s">
        <v>58</v>
      </c>
      <c r="B87" s="46">
        <v>295000</v>
      </c>
      <c r="C87" s="46">
        <v>270000</v>
      </c>
    </row>
    <row r="88" spans="1:8" s="49" customFormat="1" ht="20.25" x14ac:dyDescent="0.3">
      <c r="A88" s="45"/>
      <c r="B88" s="47">
        <f>SUM(B85:B87)</f>
        <v>952800</v>
      </c>
      <c r="C88" s="47">
        <f>SUM(C85:C87)</f>
        <v>1166600</v>
      </c>
      <c r="D88" s="48"/>
      <c r="E88" s="46"/>
      <c r="F88" s="46"/>
      <c r="G88" s="45"/>
      <c r="H88" s="45"/>
    </row>
    <row r="90" spans="1:8" x14ac:dyDescent="0.25">
      <c r="A90" s="52" t="s">
        <v>29</v>
      </c>
      <c r="B90" s="45"/>
      <c r="C90" s="45"/>
    </row>
    <row r="91" spans="1:8" x14ac:dyDescent="0.25">
      <c r="A91" s="45" t="s">
        <v>59</v>
      </c>
      <c r="B91" s="46">
        <v>670000</v>
      </c>
      <c r="C91" s="46">
        <v>265000</v>
      </c>
    </row>
    <row r="92" spans="1:8" x14ac:dyDescent="0.25">
      <c r="A92" s="45" t="s">
        <v>60</v>
      </c>
      <c r="B92" s="46">
        <v>70000</v>
      </c>
      <c r="C92" s="46">
        <v>80000</v>
      </c>
    </row>
    <row r="93" spans="1:8" x14ac:dyDescent="0.25">
      <c r="A93" s="45" t="s">
        <v>61</v>
      </c>
      <c r="B93" s="46">
        <v>210000</v>
      </c>
      <c r="C93" s="46">
        <v>300000</v>
      </c>
    </row>
    <row r="94" spans="1:8" s="49" customFormat="1" ht="20.25" x14ac:dyDescent="0.3">
      <c r="A94" s="45"/>
      <c r="B94" s="47">
        <f>SUM(B91:B93)</f>
        <v>950000</v>
      </c>
      <c r="C94" s="47">
        <f>SUM(C91:C93)</f>
        <v>645000</v>
      </c>
      <c r="D94" s="48"/>
      <c r="E94" s="46"/>
      <c r="F94" s="46"/>
      <c r="G94" s="45"/>
    </row>
    <row r="96" spans="1:8" x14ac:dyDescent="0.25">
      <c r="A96" s="51" t="s">
        <v>62</v>
      </c>
    </row>
    <row r="97" spans="1:6" x14ac:dyDescent="0.25">
      <c r="A97" s="45" t="s">
        <v>21</v>
      </c>
      <c r="B97" s="46">
        <v>250000</v>
      </c>
      <c r="C97" s="53"/>
    </row>
    <row r="98" spans="1:6" x14ac:dyDescent="0.25">
      <c r="A98" s="45" t="s">
        <v>22</v>
      </c>
      <c r="B98" s="46">
        <v>260000</v>
      </c>
      <c r="C98" s="53"/>
    </row>
    <row r="99" spans="1:6" x14ac:dyDescent="0.25">
      <c r="A99" s="45" t="s">
        <v>63</v>
      </c>
      <c r="B99" s="46">
        <v>140000</v>
      </c>
      <c r="C99" s="53"/>
    </row>
    <row r="100" spans="1:6" s="49" customFormat="1" ht="20.25" x14ac:dyDescent="0.3">
      <c r="A100" s="45"/>
      <c r="B100" s="47">
        <f>SUM(B97:B99)</f>
        <v>650000</v>
      </c>
      <c r="C100" s="53"/>
      <c r="D100" s="48"/>
      <c r="E100" s="46"/>
      <c r="F100" s="46"/>
    </row>
    <row r="101" spans="1:6" x14ac:dyDescent="0.25">
      <c r="C101" s="53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headerFooter>
    <oddHeader>&amp;COppgave 8.10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showGridLines="0" showZeros="0" topLeftCell="C1" workbookViewId="0">
      <selection activeCell="C1" sqref="C1"/>
    </sheetView>
  </sheetViews>
  <sheetFormatPr baseColWidth="10" defaultRowHeight="15.75" x14ac:dyDescent="0.25"/>
  <cols>
    <col min="1" max="2" width="3.140625" style="1" customWidth="1"/>
    <col min="3" max="3" width="63.42578125" style="1" bestFit="1" customWidth="1"/>
    <col min="4" max="4" width="12.140625" style="1" bestFit="1" customWidth="1"/>
    <col min="5" max="5" width="3.85546875" style="1" customWidth="1"/>
    <col min="6" max="6" width="7.28515625" style="38" customWidth="1"/>
    <col min="7" max="7" width="29.85546875" style="1" bestFit="1" customWidth="1"/>
    <col min="8" max="10" width="11.42578125" style="3"/>
    <col min="11" max="255" width="11.42578125" style="1"/>
    <col min="256" max="257" width="3.140625" style="1" customWidth="1"/>
    <col min="258" max="258" width="63.42578125" style="1" bestFit="1" customWidth="1"/>
    <col min="259" max="259" width="11.42578125" style="1"/>
    <col min="260" max="260" width="3.85546875" style="1" customWidth="1"/>
    <col min="261" max="511" width="11.42578125" style="1"/>
    <col min="512" max="513" width="3.140625" style="1" customWidth="1"/>
    <col min="514" max="514" width="63.42578125" style="1" bestFit="1" customWidth="1"/>
    <col min="515" max="515" width="11.42578125" style="1"/>
    <col min="516" max="516" width="3.85546875" style="1" customWidth="1"/>
    <col min="517" max="767" width="11.42578125" style="1"/>
    <col min="768" max="769" width="3.140625" style="1" customWidth="1"/>
    <col min="770" max="770" width="63.42578125" style="1" bestFit="1" customWidth="1"/>
    <col min="771" max="771" width="11.42578125" style="1"/>
    <col min="772" max="772" width="3.85546875" style="1" customWidth="1"/>
    <col min="773" max="1023" width="11.42578125" style="1"/>
    <col min="1024" max="1025" width="3.140625" style="1" customWidth="1"/>
    <col min="1026" max="1026" width="63.42578125" style="1" bestFit="1" customWidth="1"/>
    <col min="1027" max="1027" width="11.42578125" style="1"/>
    <col min="1028" max="1028" width="3.85546875" style="1" customWidth="1"/>
    <col min="1029" max="1279" width="11.42578125" style="1"/>
    <col min="1280" max="1281" width="3.140625" style="1" customWidth="1"/>
    <col min="1282" max="1282" width="63.42578125" style="1" bestFit="1" customWidth="1"/>
    <col min="1283" max="1283" width="11.42578125" style="1"/>
    <col min="1284" max="1284" width="3.85546875" style="1" customWidth="1"/>
    <col min="1285" max="1535" width="11.42578125" style="1"/>
    <col min="1536" max="1537" width="3.140625" style="1" customWidth="1"/>
    <col min="1538" max="1538" width="63.42578125" style="1" bestFit="1" customWidth="1"/>
    <col min="1539" max="1539" width="11.42578125" style="1"/>
    <col min="1540" max="1540" width="3.85546875" style="1" customWidth="1"/>
    <col min="1541" max="1791" width="11.42578125" style="1"/>
    <col min="1792" max="1793" width="3.140625" style="1" customWidth="1"/>
    <col min="1794" max="1794" width="63.42578125" style="1" bestFit="1" customWidth="1"/>
    <col min="1795" max="1795" width="11.42578125" style="1"/>
    <col min="1796" max="1796" width="3.85546875" style="1" customWidth="1"/>
    <col min="1797" max="2047" width="11.42578125" style="1"/>
    <col min="2048" max="2049" width="3.140625" style="1" customWidth="1"/>
    <col min="2050" max="2050" width="63.42578125" style="1" bestFit="1" customWidth="1"/>
    <col min="2051" max="2051" width="11.42578125" style="1"/>
    <col min="2052" max="2052" width="3.85546875" style="1" customWidth="1"/>
    <col min="2053" max="2303" width="11.42578125" style="1"/>
    <col min="2304" max="2305" width="3.140625" style="1" customWidth="1"/>
    <col min="2306" max="2306" width="63.42578125" style="1" bestFit="1" customWidth="1"/>
    <col min="2307" max="2307" width="11.42578125" style="1"/>
    <col min="2308" max="2308" width="3.85546875" style="1" customWidth="1"/>
    <col min="2309" max="2559" width="11.42578125" style="1"/>
    <col min="2560" max="2561" width="3.140625" style="1" customWidth="1"/>
    <col min="2562" max="2562" width="63.42578125" style="1" bestFit="1" customWidth="1"/>
    <col min="2563" max="2563" width="11.42578125" style="1"/>
    <col min="2564" max="2564" width="3.85546875" style="1" customWidth="1"/>
    <col min="2565" max="2815" width="11.42578125" style="1"/>
    <col min="2816" max="2817" width="3.140625" style="1" customWidth="1"/>
    <col min="2818" max="2818" width="63.42578125" style="1" bestFit="1" customWidth="1"/>
    <col min="2819" max="2819" width="11.42578125" style="1"/>
    <col min="2820" max="2820" width="3.85546875" style="1" customWidth="1"/>
    <col min="2821" max="3071" width="11.42578125" style="1"/>
    <col min="3072" max="3073" width="3.140625" style="1" customWidth="1"/>
    <col min="3074" max="3074" width="63.42578125" style="1" bestFit="1" customWidth="1"/>
    <col min="3075" max="3075" width="11.42578125" style="1"/>
    <col min="3076" max="3076" width="3.85546875" style="1" customWidth="1"/>
    <col min="3077" max="3327" width="11.42578125" style="1"/>
    <col min="3328" max="3329" width="3.140625" style="1" customWidth="1"/>
    <col min="3330" max="3330" width="63.42578125" style="1" bestFit="1" customWidth="1"/>
    <col min="3331" max="3331" width="11.42578125" style="1"/>
    <col min="3332" max="3332" width="3.85546875" style="1" customWidth="1"/>
    <col min="3333" max="3583" width="11.42578125" style="1"/>
    <col min="3584" max="3585" width="3.140625" style="1" customWidth="1"/>
    <col min="3586" max="3586" width="63.42578125" style="1" bestFit="1" customWidth="1"/>
    <col min="3587" max="3587" width="11.42578125" style="1"/>
    <col min="3588" max="3588" width="3.85546875" style="1" customWidth="1"/>
    <col min="3589" max="3839" width="11.42578125" style="1"/>
    <col min="3840" max="3841" width="3.140625" style="1" customWidth="1"/>
    <col min="3842" max="3842" width="63.42578125" style="1" bestFit="1" customWidth="1"/>
    <col min="3843" max="3843" width="11.42578125" style="1"/>
    <col min="3844" max="3844" width="3.85546875" style="1" customWidth="1"/>
    <col min="3845" max="4095" width="11.42578125" style="1"/>
    <col min="4096" max="4097" width="3.140625" style="1" customWidth="1"/>
    <col min="4098" max="4098" width="63.42578125" style="1" bestFit="1" customWidth="1"/>
    <col min="4099" max="4099" width="11.42578125" style="1"/>
    <col min="4100" max="4100" width="3.85546875" style="1" customWidth="1"/>
    <col min="4101" max="4351" width="11.42578125" style="1"/>
    <col min="4352" max="4353" width="3.140625" style="1" customWidth="1"/>
    <col min="4354" max="4354" width="63.42578125" style="1" bestFit="1" customWidth="1"/>
    <col min="4355" max="4355" width="11.42578125" style="1"/>
    <col min="4356" max="4356" width="3.85546875" style="1" customWidth="1"/>
    <col min="4357" max="4607" width="11.42578125" style="1"/>
    <col min="4608" max="4609" width="3.140625" style="1" customWidth="1"/>
    <col min="4610" max="4610" width="63.42578125" style="1" bestFit="1" customWidth="1"/>
    <col min="4611" max="4611" width="11.42578125" style="1"/>
    <col min="4612" max="4612" width="3.85546875" style="1" customWidth="1"/>
    <col min="4613" max="4863" width="11.42578125" style="1"/>
    <col min="4864" max="4865" width="3.140625" style="1" customWidth="1"/>
    <col min="4866" max="4866" width="63.42578125" style="1" bestFit="1" customWidth="1"/>
    <col min="4867" max="4867" width="11.42578125" style="1"/>
    <col min="4868" max="4868" width="3.85546875" style="1" customWidth="1"/>
    <col min="4869" max="5119" width="11.42578125" style="1"/>
    <col min="5120" max="5121" width="3.140625" style="1" customWidth="1"/>
    <col min="5122" max="5122" width="63.42578125" style="1" bestFit="1" customWidth="1"/>
    <col min="5123" max="5123" width="11.42578125" style="1"/>
    <col min="5124" max="5124" width="3.85546875" style="1" customWidth="1"/>
    <col min="5125" max="5375" width="11.42578125" style="1"/>
    <col min="5376" max="5377" width="3.140625" style="1" customWidth="1"/>
    <col min="5378" max="5378" width="63.42578125" style="1" bestFit="1" customWidth="1"/>
    <col min="5379" max="5379" width="11.42578125" style="1"/>
    <col min="5380" max="5380" width="3.85546875" style="1" customWidth="1"/>
    <col min="5381" max="5631" width="11.42578125" style="1"/>
    <col min="5632" max="5633" width="3.140625" style="1" customWidth="1"/>
    <col min="5634" max="5634" width="63.42578125" style="1" bestFit="1" customWidth="1"/>
    <col min="5635" max="5635" width="11.42578125" style="1"/>
    <col min="5636" max="5636" width="3.85546875" style="1" customWidth="1"/>
    <col min="5637" max="5887" width="11.42578125" style="1"/>
    <col min="5888" max="5889" width="3.140625" style="1" customWidth="1"/>
    <col min="5890" max="5890" width="63.42578125" style="1" bestFit="1" customWidth="1"/>
    <col min="5891" max="5891" width="11.42578125" style="1"/>
    <col min="5892" max="5892" width="3.85546875" style="1" customWidth="1"/>
    <col min="5893" max="6143" width="11.42578125" style="1"/>
    <col min="6144" max="6145" width="3.140625" style="1" customWidth="1"/>
    <col min="6146" max="6146" width="63.42578125" style="1" bestFit="1" customWidth="1"/>
    <col min="6147" max="6147" width="11.42578125" style="1"/>
    <col min="6148" max="6148" width="3.85546875" style="1" customWidth="1"/>
    <col min="6149" max="6399" width="11.42578125" style="1"/>
    <col min="6400" max="6401" width="3.140625" style="1" customWidth="1"/>
    <col min="6402" max="6402" width="63.42578125" style="1" bestFit="1" customWidth="1"/>
    <col min="6403" max="6403" width="11.42578125" style="1"/>
    <col min="6404" max="6404" width="3.85546875" style="1" customWidth="1"/>
    <col min="6405" max="6655" width="11.42578125" style="1"/>
    <col min="6656" max="6657" width="3.140625" style="1" customWidth="1"/>
    <col min="6658" max="6658" width="63.42578125" style="1" bestFit="1" customWidth="1"/>
    <col min="6659" max="6659" width="11.42578125" style="1"/>
    <col min="6660" max="6660" width="3.85546875" style="1" customWidth="1"/>
    <col min="6661" max="6911" width="11.42578125" style="1"/>
    <col min="6912" max="6913" width="3.140625" style="1" customWidth="1"/>
    <col min="6914" max="6914" width="63.42578125" style="1" bestFit="1" customWidth="1"/>
    <col min="6915" max="6915" width="11.42578125" style="1"/>
    <col min="6916" max="6916" width="3.85546875" style="1" customWidth="1"/>
    <col min="6917" max="7167" width="11.42578125" style="1"/>
    <col min="7168" max="7169" width="3.140625" style="1" customWidth="1"/>
    <col min="7170" max="7170" width="63.42578125" style="1" bestFit="1" customWidth="1"/>
    <col min="7171" max="7171" width="11.42578125" style="1"/>
    <col min="7172" max="7172" width="3.85546875" style="1" customWidth="1"/>
    <col min="7173" max="7423" width="11.42578125" style="1"/>
    <col min="7424" max="7425" width="3.140625" style="1" customWidth="1"/>
    <col min="7426" max="7426" width="63.42578125" style="1" bestFit="1" customWidth="1"/>
    <col min="7427" max="7427" width="11.42578125" style="1"/>
    <col min="7428" max="7428" width="3.85546875" style="1" customWidth="1"/>
    <col min="7429" max="7679" width="11.42578125" style="1"/>
    <col min="7680" max="7681" width="3.140625" style="1" customWidth="1"/>
    <col min="7682" max="7682" width="63.42578125" style="1" bestFit="1" customWidth="1"/>
    <col min="7683" max="7683" width="11.42578125" style="1"/>
    <col min="7684" max="7684" width="3.85546875" style="1" customWidth="1"/>
    <col min="7685" max="7935" width="11.42578125" style="1"/>
    <col min="7936" max="7937" width="3.140625" style="1" customWidth="1"/>
    <col min="7938" max="7938" width="63.42578125" style="1" bestFit="1" customWidth="1"/>
    <col min="7939" max="7939" width="11.42578125" style="1"/>
    <col min="7940" max="7940" width="3.85546875" style="1" customWidth="1"/>
    <col min="7941" max="8191" width="11.42578125" style="1"/>
    <col min="8192" max="8193" width="3.140625" style="1" customWidth="1"/>
    <col min="8194" max="8194" width="63.42578125" style="1" bestFit="1" customWidth="1"/>
    <col min="8195" max="8195" width="11.42578125" style="1"/>
    <col min="8196" max="8196" width="3.85546875" style="1" customWidth="1"/>
    <col min="8197" max="8447" width="11.42578125" style="1"/>
    <col min="8448" max="8449" width="3.140625" style="1" customWidth="1"/>
    <col min="8450" max="8450" width="63.42578125" style="1" bestFit="1" customWidth="1"/>
    <col min="8451" max="8451" width="11.42578125" style="1"/>
    <col min="8452" max="8452" width="3.85546875" style="1" customWidth="1"/>
    <col min="8453" max="8703" width="11.42578125" style="1"/>
    <col min="8704" max="8705" width="3.140625" style="1" customWidth="1"/>
    <col min="8706" max="8706" width="63.42578125" style="1" bestFit="1" customWidth="1"/>
    <col min="8707" max="8707" width="11.42578125" style="1"/>
    <col min="8708" max="8708" width="3.85546875" style="1" customWidth="1"/>
    <col min="8709" max="8959" width="11.42578125" style="1"/>
    <col min="8960" max="8961" width="3.140625" style="1" customWidth="1"/>
    <col min="8962" max="8962" width="63.42578125" style="1" bestFit="1" customWidth="1"/>
    <col min="8963" max="8963" width="11.42578125" style="1"/>
    <col min="8964" max="8964" width="3.85546875" style="1" customWidth="1"/>
    <col min="8965" max="9215" width="11.42578125" style="1"/>
    <col min="9216" max="9217" width="3.140625" style="1" customWidth="1"/>
    <col min="9218" max="9218" width="63.42578125" style="1" bestFit="1" customWidth="1"/>
    <col min="9219" max="9219" width="11.42578125" style="1"/>
    <col min="9220" max="9220" width="3.85546875" style="1" customWidth="1"/>
    <col min="9221" max="9471" width="11.42578125" style="1"/>
    <col min="9472" max="9473" width="3.140625" style="1" customWidth="1"/>
    <col min="9474" max="9474" width="63.42578125" style="1" bestFit="1" customWidth="1"/>
    <col min="9475" max="9475" width="11.42578125" style="1"/>
    <col min="9476" max="9476" width="3.85546875" style="1" customWidth="1"/>
    <col min="9477" max="9727" width="11.42578125" style="1"/>
    <col min="9728" max="9729" width="3.140625" style="1" customWidth="1"/>
    <col min="9730" max="9730" width="63.42578125" style="1" bestFit="1" customWidth="1"/>
    <col min="9731" max="9731" width="11.42578125" style="1"/>
    <col min="9732" max="9732" width="3.85546875" style="1" customWidth="1"/>
    <col min="9733" max="9983" width="11.42578125" style="1"/>
    <col min="9984" max="9985" width="3.140625" style="1" customWidth="1"/>
    <col min="9986" max="9986" width="63.42578125" style="1" bestFit="1" customWidth="1"/>
    <col min="9987" max="9987" width="11.42578125" style="1"/>
    <col min="9988" max="9988" width="3.85546875" style="1" customWidth="1"/>
    <col min="9989" max="10239" width="11.42578125" style="1"/>
    <col min="10240" max="10241" width="3.140625" style="1" customWidth="1"/>
    <col min="10242" max="10242" width="63.42578125" style="1" bestFit="1" customWidth="1"/>
    <col min="10243" max="10243" width="11.42578125" style="1"/>
    <col min="10244" max="10244" width="3.85546875" style="1" customWidth="1"/>
    <col min="10245" max="10495" width="11.42578125" style="1"/>
    <col min="10496" max="10497" width="3.140625" style="1" customWidth="1"/>
    <col min="10498" max="10498" width="63.42578125" style="1" bestFit="1" customWidth="1"/>
    <col min="10499" max="10499" width="11.42578125" style="1"/>
    <col min="10500" max="10500" width="3.85546875" style="1" customWidth="1"/>
    <col min="10501" max="10751" width="11.42578125" style="1"/>
    <col min="10752" max="10753" width="3.140625" style="1" customWidth="1"/>
    <col min="10754" max="10754" width="63.42578125" style="1" bestFit="1" customWidth="1"/>
    <col min="10755" max="10755" width="11.42578125" style="1"/>
    <col min="10756" max="10756" width="3.85546875" style="1" customWidth="1"/>
    <col min="10757" max="11007" width="11.42578125" style="1"/>
    <col min="11008" max="11009" width="3.140625" style="1" customWidth="1"/>
    <col min="11010" max="11010" width="63.42578125" style="1" bestFit="1" customWidth="1"/>
    <col min="11011" max="11011" width="11.42578125" style="1"/>
    <col min="11012" max="11012" width="3.85546875" style="1" customWidth="1"/>
    <col min="11013" max="11263" width="11.42578125" style="1"/>
    <col min="11264" max="11265" width="3.140625" style="1" customWidth="1"/>
    <col min="11266" max="11266" width="63.42578125" style="1" bestFit="1" customWidth="1"/>
    <col min="11267" max="11267" width="11.42578125" style="1"/>
    <col min="11268" max="11268" width="3.85546875" style="1" customWidth="1"/>
    <col min="11269" max="11519" width="11.42578125" style="1"/>
    <col min="11520" max="11521" width="3.140625" style="1" customWidth="1"/>
    <col min="11522" max="11522" width="63.42578125" style="1" bestFit="1" customWidth="1"/>
    <col min="11523" max="11523" width="11.42578125" style="1"/>
    <col min="11524" max="11524" width="3.85546875" style="1" customWidth="1"/>
    <col min="11525" max="11775" width="11.42578125" style="1"/>
    <col min="11776" max="11777" width="3.140625" style="1" customWidth="1"/>
    <col min="11778" max="11778" width="63.42578125" style="1" bestFit="1" customWidth="1"/>
    <col min="11779" max="11779" width="11.42578125" style="1"/>
    <col min="11780" max="11780" width="3.85546875" style="1" customWidth="1"/>
    <col min="11781" max="12031" width="11.42578125" style="1"/>
    <col min="12032" max="12033" width="3.140625" style="1" customWidth="1"/>
    <col min="12034" max="12034" width="63.42578125" style="1" bestFit="1" customWidth="1"/>
    <col min="12035" max="12035" width="11.42578125" style="1"/>
    <col min="12036" max="12036" width="3.85546875" style="1" customWidth="1"/>
    <col min="12037" max="12287" width="11.42578125" style="1"/>
    <col min="12288" max="12289" width="3.140625" style="1" customWidth="1"/>
    <col min="12290" max="12290" width="63.42578125" style="1" bestFit="1" customWidth="1"/>
    <col min="12291" max="12291" width="11.42578125" style="1"/>
    <col min="12292" max="12292" width="3.85546875" style="1" customWidth="1"/>
    <col min="12293" max="12543" width="11.42578125" style="1"/>
    <col min="12544" max="12545" width="3.140625" style="1" customWidth="1"/>
    <col min="12546" max="12546" width="63.42578125" style="1" bestFit="1" customWidth="1"/>
    <col min="12547" max="12547" width="11.42578125" style="1"/>
    <col min="12548" max="12548" width="3.85546875" style="1" customWidth="1"/>
    <col min="12549" max="12799" width="11.42578125" style="1"/>
    <col min="12800" max="12801" width="3.140625" style="1" customWidth="1"/>
    <col min="12802" max="12802" width="63.42578125" style="1" bestFit="1" customWidth="1"/>
    <col min="12803" max="12803" width="11.42578125" style="1"/>
    <col min="12804" max="12804" width="3.85546875" style="1" customWidth="1"/>
    <col min="12805" max="13055" width="11.42578125" style="1"/>
    <col min="13056" max="13057" width="3.140625" style="1" customWidth="1"/>
    <col min="13058" max="13058" width="63.42578125" style="1" bestFit="1" customWidth="1"/>
    <col min="13059" max="13059" width="11.42578125" style="1"/>
    <col min="13060" max="13060" width="3.85546875" style="1" customWidth="1"/>
    <col min="13061" max="13311" width="11.42578125" style="1"/>
    <col min="13312" max="13313" width="3.140625" style="1" customWidth="1"/>
    <col min="13314" max="13314" width="63.42578125" style="1" bestFit="1" customWidth="1"/>
    <col min="13315" max="13315" width="11.42578125" style="1"/>
    <col min="13316" max="13316" width="3.85546875" style="1" customWidth="1"/>
    <col min="13317" max="13567" width="11.42578125" style="1"/>
    <col min="13568" max="13569" width="3.140625" style="1" customWidth="1"/>
    <col min="13570" max="13570" width="63.42578125" style="1" bestFit="1" customWidth="1"/>
    <col min="13571" max="13571" width="11.42578125" style="1"/>
    <col min="13572" max="13572" width="3.85546875" style="1" customWidth="1"/>
    <col min="13573" max="13823" width="11.42578125" style="1"/>
    <col min="13824" max="13825" width="3.140625" style="1" customWidth="1"/>
    <col min="13826" max="13826" width="63.42578125" style="1" bestFit="1" customWidth="1"/>
    <col min="13827" max="13827" width="11.42578125" style="1"/>
    <col min="13828" max="13828" width="3.85546875" style="1" customWidth="1"/>
    <col min="13829" max="14079" width="11.42578125" style="1"/>
    <col min="14080" max="14081" width="3.140625" style="1" customWidth="1"/>
    <col min="14082" max="14082" width="63.42578125" style="1" bestFit="1" customWidth="1"/>
    <col min="14083" max="14083" width="11.42578125" style="1"/>
    <col min="14084" max="14084" width="3.85546875" style="1" customWidth="1"/>
    <col min="14085" max="14335" width="11.42578125" style="1"/>
    <col min="14336" max="14337" width="3.140625" style="1" customWidth="1"/>
    <col min="14338" max="14338" width="63.42578125" style="1" bestFit="1" customWidth="1"/>
    <col min="14339" max="14339" width="11.42578125" style="1"/>
    <col min="14340" max="14340" width="3.85546875" style="1" customWidth="1"/>
    <col min="14341" max="14591" width="11.42578125" style="1"/>
    <col min="14592" max="14593" width="3.140625" style="1" customWidth="1"/>
    <col min="14594" max="14594" width="63.42578125" style="1" bestFit="1" customWidth="1"/>
    <col min="14595" max="14595" width="11.42578125" style="1"/>
    <col min="14596" max="14596" width="3.85546875" style="1" customWidth="1"/>
    <col min="14597" max="14847" width="11.42578125" style="1"/>
    <col min="14848" max="14849" width="3.140625" style="1" customWidth="1"/>
    <col min="14850" max="14850" width="63.42578125" style="1" bestFit="1" customWidth="1"/>
    <col min="14851" max="14851" width="11.42578125" style="1"/>
    <col min="14852" max="14852" width="3.85546875" style="1" customWidth="1"/>
    <col min="14853" max="15103" width="11.42578125" style="1"/>
    <col min="15104" max="15105" width="3.140625" style="1" customWidth="1"/>
    <col min="15106" max="15106" width="63.42578125" style="1" bestFit="1" customWidth="1"/>
    <col min="15107" max="15107" width="11.42578125" style="1"/>
    <col min="15108" max="15108" width="3.85546875" style="1" customWidth="1"/>
    <col min="15109" max="15359" width="11.42578125" style="1"/>
    <col min="15360" max="15361" width="3.140625" style="1" customWidth="1"/>
    <col min="15362" max="15362" width="63.42578125" style="1" bestFit="1" customWidth="1"/>
    <col min="15363" max="15363" width="11.42578125" style="1"/>
    <col min="15364" max="15364" width="3.85546875" style="1" customWidth="1"/>
    <col min="15365" max="15615" width="11.42578125" style="1"/>
    <col min="15616" max="15617" width="3.140625" style="1" customWidth="1"/>
    <col min="15618" max="15618" width="63.42578125" style="1" bestFit="1" customWidth="1"/>
    <col min="15619" max="15619" width="11.42578125" style="1"/>
    <col min="15620" max="15620" width="3.85546875" style="1" customWidth="1"/>
    <col min="15621" max="15871" width="11.42578125" style="1"/>
    <col min="15872" max="15873" width="3.140625" style="1" customWidth="1"/>
    <col min="15874" max="15874" width="63.42578125" style="1" bestFit="1" customWidth="1"/>
    <col min="15875" max="15875" width="11.42578125" style="1"/>
    <col min="15876" max="15876" width="3.85546875" style="1" customWidth="1"/>
    <col min="15877" max="16127" width="11.42578125" style="1"/>
    <col min="16128" max="16129" width="3.140625" style="1" customWidth="1"/>
    <col min="16130" max="16130" width="63.42578125" style="1" bestFit="1" customWidth="1"/>
    <col min="16131" max="16131" width="11.42578125" style="1"/>
    <col min="16132" max="16132" width="3.85546875" style="1" customWidth="1"/>
    <col min="16133" max="16384" width="11.42578125" style="1"/>
  </cols>
  <sheetData>
    <row r="1" spans="1:26" x14ac:dyDescent="0.25">
      <c r="C1" s="2" t="s">
        <v>117</v>
      </c>
      <c r="D1" s="3"/>
      <c r="F1" s="57"/>
      <c r="G1" s="28"/>
      <c r="H1" s="29"/>
      <c r="I1" s="29"/>
      <c r="J1" s="29"/>
    </row>
    <row r="2" spans="1:26" x14ac:dyDescent="0.25">
      <c r="B2" s="4"/>
      <c r="C2" s="5" t="s">
        <v>64</v>
      </c>
      <c r="D2" s="6"/>
      <c r="F2" s="57"/>
      <c r="G2" s="28"/>
      <c r="H2" s="29"/>
      <c r="I2" s="29"/>
      <c r="J2" s="29"/>
    </row>
    <row r="3" spans="1:26" x14ac:dyDescent="0.25">
      <c r="B3" s="7">
        <v>1</v>
      </c>
      <c r="C3" s="8" t="s">
        <v>65</v>
      </c>
      <c r="D3" s="9"/>
      <c r="F3" s="57"/>
      <c r="G3" s="28"/>
      <c r="H3" s="29"/>
      <c r="I3" s="29"/>
      <c r="J3" s="29"/>
    </row>
    <row r="4" spans="1:26" x14ac:dyDescent="0.25">
      <c r="B4" s="7">
        <v>2</v>
      </c>
      <c r="C4" s="10" t="s">
        <v>66</v>
      </c>
      <c r="D4" s="9"/>
      <c r="F4" s="57"/>
      <c r="G4" s="28"/>
      <c r="H4" s="29"/>
      <c r="I4" s="29"/>
      <c r="J4" s="29"/>
    </row>
    <row r="5" spans="1:26" x14ac:dyDescent="0.25">
      <c r="B5" s="7">
        <v>3</v>
      </c>
      <c r="C5" s="8" t="s">
        <v>67</v>
      </c>
      <c r="D5" s="9"/>
      <c r="F5" s="57"/>
      <c r="G5" s="28"/>
      <c r="H5" s="29"/>
      <c r="I5" s="29"/>
      <c r="J5" s="29"/>
    </row>
    <row r="6" spans="1:26" x14ac:dyDescent="0.25">
      <c r="B6" s="7">
        <v>4</v>
      </c>
      <c r="C6" s="8" t="s">
        <v>68</v>
      </c>
      <c r="D6" s="9"/>
      <c r="F6" s="57"/>
      <c r="G6" s="28"/>
      <c r="H6" s="29"/>
      <c r="I6" s="29"/>
      <c r="J6" s="29"/>
    </row>
    <row r="7" spans="1:26" x14ac:dyDescent="0.25">
      <c r="B7" s="7">
        <v>5</v>
      </c>
      <c r="C7" s="10" t="s">
        <v>69</v>
      </c>
      <c r="D7" s="9"/>
      <c r="F7" s="57"/>
      <c r="G7" s="28"/>
      <c r="H7" s="29"/>
      <c r="I7" s="29"/>
      <c r="J7" s="29"/>
    </row>
    <row r="8" spans="1:26" x14ac:dyDescent="0.25">
      <c r="B8" s="7">
        <v>6</v>
      </c>
      <c r="C8" s="10" t="s">
        <v>70</v>
      </c>
      <c r="D8" s="9"/>
      <c r="F8" s="57"/>
      <c r="G8" s="28"/>
      <c r="H8" s="29"/>
      <c r="I8" s="29"/>
      <c r="J8" s="29"/>
    </row>
    <row r="9" spans="1:26" x14ac:dyDescent="0.25">
      <c r="B9" s="7">
        <v>7</v>
      </c>
      <c r="C9" s="10" t="s">
        <v>71</v>
      </c>
      <c r="D9" s="9"/>
      <c r="F9" s="57"/>
      <c r="G9" s="28"/>
      <c r="H9" s="29"/>
      <c r="I9" s="29"/>
      <c r="J9" s="29"/>
    </row>
    <row r="10" spans="1:26" x14ac:dyDescent="0.25">
      <c r="B10" s="7">
        <v>8</v>
      </c>
      <c r="C10" s="10" t="s">
        <v>72</v>
      </c>
      <c r="D10" s="9"/>
      <c r="F10" s="57"/>
      <c r="G10" s="28"/>
      <c r="H10" s="29"/>
      <c r="I10" s="29"/>
      <c r="J10" s="29"/>
    </row>
    <row r="11" spans="1:26" x14ac:dyDescent="0.25">
      <c r="B11" s="7">
        <v>9</v>
      </c>
      <c r="C11" s="10" t="s">
        <v>73</v>
      </c>
      <c r="D11" s="9"/>
      <c r="F11" s="57"/>
      <c r="G11" s="28"/>
      <c r="H11" s="29"/>
      <c r="I11" s="29"/>
      <c r="J11" s="29"/>
    </row>
    <row r="12" spans="1:26" x14ac:dyDescent="0.25">
      <c r="B12" s="7">
        <v>10</v>
      </c>
      <c r="C12" s="10" t="s">
        <v>74</v>
      </c>
      <c r="D12" s="9"/>
      <c r="F12" s="57"/>
      <c r="G12" s="28"/>
      <c r="H12" s="29"/>
      <c r="I12" s="29"/>
      <c r="J12" s="29"/>
    </row>
    <row r="13" spans="1:26" s="13" customFormat="1" ht="23.25" x14ac:dyDescent="0.35">
      <c r="A13" s="1"/>
      <c r="B13" s="7">
        <v>11</v>
      </c>
      <c r="C13" s="11" t="s">
        <v>75</v>
      </c>
      <c r="D13" s="12">
        <f>SUM(D3:D12)</f>
        <v>0</v>
      </c>
      <c r="E13" s="1"/>
      <c r="F13" s="57"/>
      <c r="G13" s="58"/>
      <c r="H13" s="58"/>
      <c r="I13" s="29"/>
      <c r="J13" s="2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B14" s="7"/>
      <c r="C14" s="14"/>
      <c r="D14" s="15"/>
      <c r="F14" s="57"/>
      <c r="G14" s="28"/>
      <c r="H14" s="29"/>
      <c r="I14" s="29"/>
      <c r="J14" s="29"/>
    </row>
    <row r="15" spans="1:26" x14ac:dyDescent="0.25">
      <c r="B15" s="7"/>
      <c r="C15" s="16" t="s">
        <v>76</v>
      </c>
      <c r="D15" s="17"/>
      <c r="F15" s="57"/>
      <c r="G15" s="28"/>
      <c r="H15" s="29"/>
      <c r="I15" s="29"/>
      <c r="J15" s="29"/>
    </row>
    <row r="16" spans="1:26" x14ac:dyDescent="0.25">
      <c r="B16" s="7">
        <v>27</v>
      </c>
      <c r="C16" s="10" t="s">
        <v>77</v>
      </c>
      <c r="D16" s="9"/>
      <c r="F16" s="57"/>
      <c r="G16" s="28"/>
      <c r="H16" s="29"/>
      <c r="I16" s="29"/>
      <c r="J16" s="29"/>
    </row>
    <row r="17" spans="1:11" x14ac:dyDescent="0.25">
      <c r="B17" s="7">
        <v>28</v>
      </c>
      <c r="C17" s="10" t="s">
        <v>78</v>
      </c>
      <c r="D17" s="9"/>
      <c r="F17" s="57"/>
      <c r="G17" s="28"/>
      <c r="H17" s="29"/>
      <c r="I17" s="29"/>
      <c r="J17" s="29"/>
    </row>
    <row r="18" spans="1:11" x14ac:dyDescent="0.25">
      <c r="B18" s="7">
        <v>29</v>
      </c>
      <c r="C18" s="10" t="s">
        <v>79</v>
      </c>
      <c r="D18" s="9"/>
      <c r="F18" s="57"/>
      <c r="G18" s="28"/>
      <c r="H18" s="29"/>
      <c r="I18" s="29"/>
      <c r="J18" s="29"/>
    </row>
    <row r="19" spans="1:11" x14ac:dyDescent="0.25">
      <c r="B19" s="7">
        <v>30</v>
      </c>
      <c r="C19" s="10" t="s">
        <v>80</v>
      </c>
      <c r="D19" s="9"/>
      <c r="F19" s="57"/>
      <c r="G19" s="28"/>
      <c r="H19" s="29"/>
      <c r="I19" s="29"/>
      <c r="J19" s="29"/>
    </row>
    <row r="20" spans="1:11" x14ac:dyDescent="0.25">
      <c r="B20" s="7">
        <v>31</v>
      </c>
      <c r="C20" s="10" t="s">
        <v>81</v>
      </c>
      <c r="D20" s="9"/>
      <c r="F20" s="57"/>
      <c r="G20" s="28"/>
      <c r="H20" s="29"/>
      <c r="I20" s="29"/>
      <c r="J20" s="29"/>
    </row>
    <row r="21" spans="1:11" x14ac:dyDescent="0.25">
      <c r="B21" s="7">
        <v>32</v>
      </c>
      <c r="C21" s="10" t="s">
        <v>82</v>
      </c>
      <c r="D21" s="9"/>
      <c r="F21" s="57"/>
      <c r="G21" s="28"/>
      <c r="H21" s="29"/>
      <c r="I21" s="29"/>
      <c r="J21" s="29"/>
    </row>
    <row r="22" spans="1:11" s="13" customFormat="1" ht="23.25" x14ac:dyDescent="0.35">
      <c r="A22" s="1"/>
      <c r="B22" s="7">
        <v>33</v>
      </c>
      <c r="C22" s="18" t="s">
        <v>83</v>
      </c>
      <c r="D22" s="19">
        <f>SUM(D16:D21)</f>
        <v>0</v>
      </c>
      <c r="E22" s="1"/>
      <c r="F22" s="57"/>
      <c r="G22" s="28"/>
      <c r="H22" s="29"/>
      <c r="I22" s="29"/>
      <c r="J22" s="29"/>
      <c r="K22" s="1"/>
    </row>
    <row r="23" spans="1:11" x14ac:dyDescent="0.25">
      <c r="B23" s="7"/>
      <c r="C23" s="14"/>
      <c r="D23" s="20"/>
      <c r="F23" s="57"/>
      <c r="G23" s="28"/>
      <c r="H23" s="29"/>
      <c r="I23" s="29"/>
      <c r="J23" s="29"/>
    </row>
    <row r="24" spans="1:11" x14ac:dyDescent="0.25">
      <c r="B24" s="7"/>
      <c r="C24" s="16" t="s">
        <v>84</v>
      </c>
      <c r="D24" s="17"/>
      <c r="F24" s="57"/>
      <c r="G24" s="28"/>
      <c r="H24" s="29"/>
      <c r="I24" s="29"/>
      <c r="J24" s="29"/>
    </row>
    <row r="25" spans="1:11" x14ac:dyDescent="0.25">
      <c r="B25" s="7">
        <v>34</v>
      </c>
      <c r="C25" s="10" t="s">
        <v>85</v>
      </c>
      <c r="D25" s="9"/>
      <c r="F25" s="57"/>
      <c r="G25" s="28"/>
      <c r="H25" s="29"/>
      <c r="I25" s="29"/>
      <c r="J25" s="29"/>
    </row>
    <row r="26" spans="1:11" x14ac:dyDescent="0.25">
      <c r="B26" s="7">
        <v>35</v>
      </c>
      <c r="C26" s="21" t="s">
        <v>86</v>
      </c>
      <c r="D26" s="9"/>
      <c r="F26" s="57"/>
      <c r="G26" s="28"/>
      <c r="H26" s="29"/>
      <c r="I26" s="29"/>
      <c r="J26" s="29"/>
    </row>
    <row r="27" spans="1:11" x14ac:dyDescent="0.25">
      <c r="B27" s="7">
        <v>36</v>
      </c>
      <c r="C27" s="10" t="s">
        <v>87</v>
      </c>
      <c r="D27" s="9"/>
      <c r="F27" s="57"/>
      <c r="G27" s="28"/>
      <c r="H27" s="29"/>
      <c r="I27" s="29"/>
      <c r="J27" s="29"/>
    </row>
    <row r="28" spans="1:11" x14ac:dyDescent="0.25">
      <c r="B28" s="7">
        <v>37</v>
      </c>
      <c r="C28" s="10" t="s">
        <v>88</v>
      </c>
      <c r="D28" s="9"/>
      <c r="F28" s="57"/>
      <c r="G28" s="28"/>
      <c r="H28" s="29"/>
      <c r="I28" s="29"/>
      <c r="J28" s="29"/>
    </row>
    <row r="29" spans="1:11" x14ac:dyDescent="0.25">
      <c r="B29" s="7">
        <v>38</v>
      </c>
      <c r="C29" s="10" t="s">
        <v>89</v>
      </c>
      <c r="D29" s="9"/>
      <c r="F29" s="57"/>
      <c r="G29" s="28"/>
      <c r="H29" s="29"/>
      <c r="I29" s="29"/>
      <c r="J29" s="29"/>
    </row>
    <row r="30" spans="1:11" x14ac:dyDescent="0.25">
      <c r="B30" s="7">
        <v>39</v>
      </c>
      <c r="C30" s="10" t="s">
        <v>90</v>
      </c>
      <c r="D30" s="9"/>
      <c r="F30" s="57"/>
      <c r="G30" s="28"/>
      <c r="H30" s="29"/>
      <c r="I30" s="29"/>
      <c r="J30" s="29"/>
    </row>
    <row r="31" spans="1:11" x14ac:dyDescent="0.25">
      <c r="B31" s="7">
        <v>40</v>
      </c>
      <c r="C31" s="10" t="s">
        <v>91</v>
      </c>
      <c r="D31" s="9"/>
      <c r="F31" s="57"/>
      <c r="G31" s="28"/>
      <c r="H31" s="29"/>
      <c r="I31" s="29"/>
      <c r="J31" s="29"/>
    </row>
    <row r="32" spans="1:11" x14ac:dyDescent="0.25">
      <c r="B32" s="7">
        <v>41</v>
      </c>
      <c r="C32" s="10" t="s">
        <v>92</v>
      </c>
      <c r="D32" s="9"/>
      <c r="F32" s="57"/>
      <c r="G32" s="28"/>
      <c r="H32" s="29"/>
      <c r="I32" s="29"/>
      <c r="J32" s="29"/>
    </row>
    <row r="33" spans="1:40" x14ac:dyDescent="0.25">
      <c r="B33" s="7">
        <v>42</v>
      </c>
      <c r="C33" s="10" t="s">
        <v>93</v>
      </c>
      <c r="D33" s="9"/>
      <c r="F33" s="57"/>
      <c r="G33" s="28"/>
      <c r="H33" s="29"/>
      <c r="I33" s="29"/>
      <c r="J33" s="29"/>
    </row>
    <row r="34" spans="1:40" x14ac:dyDescent="0.25">
      <c r="B34" s="7">
        <v>43</v>
      </c>
      <c r="C34" s="10" t="s">
        <v>94</v>
      </c>
      <c r="D34" s="22"/>
      <c r="F34" s="57"/>
      <c r="G34" s="28"/>
      <c r="H34" s="29"/>
      <c r="I34" s="29"/>
      <c r="J34" s="29"/>
    </row>
    <row r="35" spans="1:40" x14ac:dyDescent="0.25">
      <c r="B35" s="7">
        <v>44</v>
      </c>
      <c r="C35" s="10" t="s">
        <v>95</v>
      </c>
      <c r="D35" s="23"/>
      <c r="F35" s="57"/>
      <c r="G35" s="28"/>
      <c r="H35" s="29"/>
      <c r="I35" s="29"/>
      <c r="J35" s="29"/>
    </row>
    <row r="36" spans="1:40" s="13" customFormat="1" ht="23.25" x14ac:dyDescent="0.35">
      <c r="A36" s="1"/>
      <c r="B36" s="7">
        <v>45</v>
      </c>
      <c r="C36" s="18" t="s">
        <v>96</v>
      </c>
      <c r="D36" s="12">
        <f>SUM(D25:D35)</f>
        <v>0</v>
      </c>
      <c r="E36" s="1"/>
      <c r="F36" s="57"/>
      <c r="G36" s="28"/>
      <c r="H36" s="29"/>
      <c r="I36" s="29"/>
      <c r="J36" s="2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40" x14ac:dyDescent="0.25">
      <c r="B37" s="7"/>
      <c r="C37" s="24"/>
      <c r="D37" s="6"/>
      <c r="F37" s="57"/>
      <c r="G37" s="28"/>
      <c r="H37" s="29"/>
      <c r="I37" s="29"/>
      <c r="J37" s="29"/>
    </row>
    <row r="38" spans="1:40" x14ac:dyDescent="0.25">
      <c r="B38" s="7">
        <v>46</v>
      </c>
      <c r="C38" s="8" t="s">
        <v>97</v>
      </c>
      <c r="D38" s="25"/>
      <c r="F38" s="57"/>
      <c r="G38" s="28"/>
      <c r="H38" s="29"/>
      <c r="I38" s="29"/>
      <c r="J38" s="29"/>
    </row>
    <row r="39" spans="1:40" x14ac:dyDescent="0.25">
      <c r="B39" s="7"/>
      <c r="C39" s="24"/>
      <c r="D39" s="6"/>
      <c r="F39" s="57"/>
      <c r="G39" s="28"/>
      <c r="H39" s="29"/>
      <c r="I39" s="29"/>
      <c r="J39" s="29"/>
    </row>
    <row r="40" spans="1:40" x14ac:dyDescent="0.25">
      <c r="B40" s="7">
        <v>47</v>
      </c>
      <c r="C40" s="10" t="s">
        <v>112</v>
      </c>
      <c r="D40" s="9">
        <f>D13+D22+D36+D38</f>
        <v>0</v>
      </c>
      <c r="F40" s="57"/>
      <c r="G40" s="28"/>
      <c r="H40" s="29"/>
      <c r="I40" s="29"/>
      <c r="J40" s="29"/>
    </row>
    <row r="41" spans="1:40" x14ac:dyDescent="0.25">
      <c r="B41" s="7">
        <v>48</v>
      </c>
      <c r="C41" s="10" t="s">
        <v>98</v>
      </c>
      <c r="D41" s="25"/>
      <c r="F41" s="57"/>
      <c r="G41" s="28"/>
      <c r="H41" s="29"/>
      <c r="I41" s="29"/>
      <c r="J41" s="29"/>
    </row>
    <row r="42" spans="1:40" s="13" customFormat="1" ht="23.25" x14ac:dyDescent="0.35">
      <c r="B42" s="26">
        <v>49</v>
      </c>
      <c r="C42" s="27" t="s">
        <v>113</v>
      </c>
      <c r="D42" s="19">
        <f>SUM(D40:D41)</f>
        <v>0</v>
      </c>
      <c r="E42" s="1"/>
      <c r="F42" s="57"/>
      <c r="G42" s="28"/>
      <c r="H42" s="29"/>
      <c r="I42" s="29"/>
      <c r="J42" s="2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5">
      <c r="C43" s="28"/>
      <c r="D43" s="29"/>
      <c r="F43" s="57"/>
      <c r="G43" s="28"/>
      <c r="H43" s="29"/>
      <c r="I43" s="29"/>
      <c r="J43" s="29"/>
    </row>
    <row r="44" spans="1:40" x14ac:dyDescent="0.25">
      <c r="F44" s="59"/>
      <c r="G44" s="28"/>
      <c r="H44" s="29"/>
      <c r="I44" s="29"/>
      <c r="J44" s="29"/>
    </row>
    <row r="45" spans="1:40" x14ac:dyDescent="0.25">
      <c r="F45" s="57"/>
      <c r="G45" s="28"/>
      <c r="H45" s="29"/>
      <c r="I45" s="29"/>
      <c r="J45" s="29"/>
    </row>
    <row r="46" spans="1:40" x14ac:dyDescent="0.25">
      <c r="F46" s="57"/>
      <c r="G46" s="28"/>
      <c r="H46" s="29"/>
      <c r="I46" s="29"/>
      <c r="J46" s="29"/>
    </row>
    <row r="47" spans="1:40" x14ac:dyDescent="0.25">
      <c r="F47" s="57"/>
      <c r="G47" s="28"/>
      <c r="H47" s="29"/>
      <c r="I47" s="29"/>
      <c r="J47" s="29"/>
    </row>
    <row r="48" spans="1:40" x14ac:dyDescent="0.25">
      <c r="F48" s="57"/>
      <c r="G48" s="28"/>
      <c r="H48" s="29"/>
      <c r="I48" s="29"/>
      <c r="J48" s="29"/>
    </row>
    <row r="49" spans="4:10" x14ac:dyDescent="0.25">
      <c r="F49" s="57"/>
      <c r="G49" s="28"/>
      <c r="H49" s="29"/>
      <c r="I49" s="29"/>
      <c r="J49" s="29"/>
    </row>
    <row r="50" spans="4:10" x14ac:dyDescent="0.25">
      <c r="F50" s="57"/>
      <c r="G50" s="28"/>
      <c r="H50" s="29"/>
      <c r="I50" s="29"/>
      <c r="J50" s="29"/>
    </row>
    <row r="51" spans="4:10" x14ac:dyDescent="0.25">
      <c r="F51" s="57"/>
      <c r="G51" s="28"/>
      <c r="H51" s="29"/>
      <c r="I51" s="29"/>
      <c r="J51" s="29"/>
    </row>
    <row r="52" spans="4:10" x14ac:dyDescent="0.25">
      <c r="F52" s="57"/>
      <c r="G52" s="28"/>
      <c r="H52" s="29"/>
      <c r="I52" s="29"/>
      <c r="J52" s="29"/>
    </row>
    <row r="53" spans="4:10" x14ac:dyDescent="0.25">
      <c r="F53" s="57"/>
      <c r="G53" s="28"/>
      <c r="H53" s="29"/>
      <c r="I53" s="29"/>
      <c r="J53" s="29"/>
    </row>
    <row r="54" spans="4:10" x14ac:dyDescent="0.25">
      <c r="D54" s="60"/>
      <c r="E54" s="60"/>
      <c r="F54" s="61"/>
      <c r="G54" s="62"/>
      <c r="H54" s="63"/>
      <c r="I54" s="63"/>
      <c r="J54" s="63"/>
    </row>
    <row r="55" spans="4:10" x14ac:dyDescent="0.25">
      <c r="D55" s="60"/>
      <c r="E55" s="60"/>
      <c r="F55" s="61"/>
      <c r="G55" s="62"/>
      <c r="H55" s="63"/>
      <c r="I55" s="63"/>
      <c r="J55" s="63"/>
    </row>
    <row r="56" spans="4:10" x14ac:dyDescent="0.25">
      <c r="D56" s="60"/>
      <c r="E56" s="60"/>
      <c r="F56" s="61"/>
      <c r="G56" s="62"/>
      <c r="H56" s="63"/>
      <c r="I56" s="63"/>
      <c r="J56" s="63"/>
    </row>
    <row r="57" spans="4:10" x14ac:dyDescent="0.25">
      <c r="F57" s="61"/>
      <c r="G57" s="62"/>
      <c r="H57" s="63"/>
      <c r="I57" s="63"/>
      <c r="J57" s="63"/>
    </row>
    <row r="58" spans="4:10" x14ac:dyDescent="0.25">
      <c r="F58" s="61"/>
      <c r="G58" s="62"/>
      <c r="H58" s="63"/>
      <c r="I58" s="63"/>
      <c r="J58" s="63"/>
    </row>
    <row r="59" spans="4:10" x14ac:dyDescent="0.25">
      <c r="F59" s="61"/>
      <c r="G59" s="62"/>
      <c r="H59" s="63"/>
      <c r="I59" s="63"/>
      <c r="J59" s="63"/>
    </row>
    <row r="60" spans="4:10" x14ac:dyDescent="0.25">
      <c r="F60" s="57"/>
      <c r="G60" s="28"/>
      <c r="H60" s="29"/>
      <c r="I60" s="29"/>
      <c r="J60" s="29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>&amp;COppgave 8.10 - Direkte metode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6"/>
  <sheetViews>
    <sheetView showGridLines="0" showZeros="0" workbookViewId="0">
      <selection activeCell="G28" sqref="G28"/>
    </sheetView>
  </sheetViews>
  <sheetFormatPr baseColWidth="10" defaultRowHeight="15.75" x14ac:dyDescent="0.25"/>
  <cols>
    <col min="1" max="1" width="3.28515625" style="30" bestFit="1" customWidth="1"/>
    <col min="2" max="2" width="63.42578125" style="30" bestFit="1" customWidth="1"/>
    <col min="3" max="4" width="11.42578125" style="30"/>
    <col min="5" max="5" width="11.42578125" style="1"/>
    <col min="6" max="6" width="4.140625" style="38" customWidth="1"/>
    <col min="7" max="7" width="24" style="1" bestFit="1" customWidth="1"/>
    <col min="8" max="13" width="11.42578125" style="1"/>
    <col min="14" max="256" width="11.42578125" style="30"/>
    <col min="257" max="257" width="3.28515625" style="30" bestFit="1" customWidth="1"/>
    <col min="258" max="258" width="63.42578125" style="30" bestFit="1" customWidth="1"/>
    <col min="259" max="512" width="11.42578125" style="30"/>
    <col min="513" max="513" width="3.28515625" style="30" bestFit="1" customWidth="1"/>
    <col min="514" max="514" width="63.42578125" style="30" bestFit="1" customWidth="1"/>
    <col min="515" max="768" width="11.42578125" style="30"/>
    <col min="769" max="769" width="3.28515625" style="30" bestFit="1" customWidth="1"/>
    <col min="770" max="770" width="63.42578125" style="30" bestFit="1" customWidth="1"/>
    <col min="771" max="1024" width="11.42578125" style="30"/>
    <col min="1025" max="1025" width="3.28515625" style="30" bestFit="1" customWidth="1"/>
    <col min="1026" max="1026" width="63.42578125" style="30" bestFit="1" customWidth="1"/>
    <col min="1027" max="1280" width="11.42578125" style="30"/>
    <col min="1281" max="1281" width="3.28515625" style="30" bestFit="1" customWidth="1"/>
    <col min="1282" max="1282" width="63.42578125" style="30" bestFit="1" customWidth="1"/>
    <col min="1283" max="1536" width="11.42578125" style="30"/>
    <col min="1537" max="1537" width="3.28515625" style="30" bestFit="1" customWidth="1"/>
    <col min="1538" max="1538" width="63.42578125" style="30" bestFit="1" customWidth="1"/>
    <col min="1539" max="1792" width="11.42578125" style="30"/>
    <col min="1793" max="1793" width="3.28515625" style="30" bestFit="1" customWidth="1"/>
    <col min="1794" max="1794" width="63.42578125" style="30" bestFit="1" customWidth="1"/>
    <col min="1795" max="2048" width="11.42578125" style="30"/>
    <col min="2049" max="2049" width="3.28515625" style="30" bestFit="1" customWidth="1"/>
    <col min="2050" max="2050" width="63.42578125" style="30" bestFit="1" customWidth="1"/>
    <col min="2051" max="2304" width="11.42578125" style="30"/>
    <col min="2305" max="2305" width="3.28515625" style="30" bestFit="1" customWidth="1"/>
    <col min="2306" max="2306" width="63.42578125" style="30" bestFit="1" customWidth="1"/>
    <col min="2307" max="2560" width="11.42578125" style="30"/>
    <col min="2561" max="2561" width="3.28515625" style="30" bestFit="1" customWidth="1"/>
    <col min="2562" max="2562" width="63.42578125" style="30" bestFit="1" customWidth="1"/>
    <col min="2563" max="2816" width="11.42578125" style="30"/>
    <col min="2817" max="2817" width="3.28515625" style="30" bestFit="1" customWidth="1"/>
    <col min="2818" max="2818" width="63.42578125" style="30" bestFit="1" customWidth="1"/>
    <col min="2819" max="3072" width="11.42578125" style="30"/>
    <col min="3073" max="3073" width="3.28515625" style="30" bestFit="1" customWidth="1"/>
    <col min="3074" max="3074" width="63.42578125" style="30" bestFit="1" customWidth="1"/>
    <col min="3075" max="3328" width="11.42578125" style="30"/>
    <col min="3329" max="3329" width="3.28515625" style="30" bestFit="1" customWidth="1"/>
    <col min="3330" max="3330" width="63.42578125" style="30" bestFit="1" customWidth="1"/>
    <col min="3331" max="3584" width="11.42578125" style="30"/>
    <col min="3585" max="3585" width="3.28515625" style="30" bestFit="1" customWidth="1"/>
    <col min="3586" max="3586" width="63.42578125" style="30" bestFit="1" customWidth="1"/>
    <col min="3587" max="3840" width="11.42578125" style="30"/>
    <col min="3841" max="3841" width="3.28515625" style="30" bestFit="1" customWidth="1"/>
    <col min="3842" max="3842" width="63.42578125" style="30" bestFit="1" customWidth="1"/>
    <col min="3843" max="4096" width="11.42578125" style="30"/>
    <col min="4097" max="4097" width="3.28515625" style="30" bestFit="1" customWidth="1"/>
    <col min="4098" max="4098" width="63.42578125" style="30" bestFit="1" customWidth="1"/>
    <col min="4099" max="4352" width="11.42578125" style="30"/>
    <col min="4353" max="4353" width="3.28515625" style="30" bestFit="1" customWidth="1"/>
    <col min="4354" max="4354" width="63.42578125" style="30" bestFit="1" customWidth="1"/>
    <col min="4355" max="4608" width="11.42578125" style="30"/>
    <col min="4609" max="4609" width="3.28515625" style="30" bestFit="1" customWidth="1"/>
    <col min="4610" max="4610" width="63.42578125" style="30" bestFit="1" customWidth="1"/>
    <col min="4611" max="4864" width="11.42578125" style="30"/>
    <col min="4865" max="4865" width="3.28515625" style="30" bestFit="1" customWidth="1"/>
    <col min="4866" max="4866" width="63.42578125" style="30" bestFit="1" customWidth="1"/>
    <col min="4867" max="5120" width="11.42578125" style="30"/>
    <col min="5121" max="5121" width="3.28515625" style="30" bestFit="1" customWidth="1"/>
    <col min="5122" max="5122" width="63.42578125" style="30" bestFit="1" customWidth="1"/>
    <col min="5123" max="5376" width="11.42578125" style="30"/>
    <col min="5377" max="5377" width="3.28515625" style="30" bestFit="1" customWidth="1"/>
    <col min="5378" max="5378" width="63.42578125" style="30" bestFit="1" customWidth="1"/>
    <col min="5379" max="5632" width="11.42578125" style="30"/>
    <col min="5633" max="5633" width="3.28515625" style="30" bestFit="1" customWidth="1"/>
    <col min="5634" max="5634" width="63.42578125" style="30" bestFit="1" customWidth="1"/>
    <col min="5635" max="5888" width="11.42578125" style="30"/>
    <col min="5889" max="5889" width="3.28515625" style="30" bestFit="1" customWidth="1"/>
    <col min="5890" max="5890" width="63.42578125" style="30" bestFit="1" customWidth="1"/>
    <col min="5891" max="6144" width="11.42578125" style="30"/>
    <col min="6145" max="6145" width="3.28515625" style="30" bestFit="1" customWidth="1"/>
    <col min="6146" max="6146" width="63.42578125" style="30" bestFit="1" customWidth="1"/>
    <col min="6147" max="6400" width="11.42578125" style="30"/>
    <col min="6401" max="6401" width="3.28515625" style="30" bestFit="1" customWidth="1"/>
    <col min="6402" max="6402" width="63.42578125" style="30" bestFit="1" customWidth="1"/>
    <col min="6403" max="6656" width="11.42578125" style="30"/>
    <col min="6657" max="6657" width="3.28515625" style="30" bestFit="1" customWidth="1"/>
    <col min="6658" max="6658" width="63.42578125" style="30" bestFit="1" customWidth="1"/>
    <col min="6659" max="6912" width="11.42578125" style="30"/>
    <col min="6913" max="6913" width="3.28515625" style="30" bestFit="1" customWidth="1"/>
    <col min="6914" max="6914" width="63.42578125" style="30" bestFit="1" customWidth="1"/>
    <col min="6915" max="7168" width="11.42578125" style="30"/>
    <col min="7169" max="7169" width="3.28515625" style="30" bestFit="1" customWidth="1"/>
    <col min="7170" max="7170" width="63.42578125" style="30" bestFit="1" customWidth="1"/>
    <col min="7171" max="7424" width="11.42578125" style="30"/>
    <col min="7425" max="7425" width="3.28515625" style="30" bestFit="1" customWidth="1"/>
    <col min="7426" max="7426" width="63.42578125" style="30" bestFit="1" customWidth="1"/>
    <col min="7427" max="7680" width="11.42578125" style="30"/>
    <col min="7681" max="7681" width="3.28515625" style="30" bestFit="1" customWidth="1"/>
    <col min="7682" max="7682" width="63.42578125" style="30" bestFit="1" customWidth="1"/>
    <col min="7683" max="7936" width="11.42578125" style="30"/>
    <col min="7937" max="7937" width="3.28515625" style="30" bestFit="1" customWidth="1"/>
    <col min="7938" max="7938" width="63.42578125" style="30" bestFit="1" customWidth="1"/>
    <col min="7939" max="8192" width="11.42578125" style="30"/>
    <col min="8193" max="8193" width="3.28515625" style="30" bestFit="1" customWidth="1"/>
    <col min="8194" max="8194" width="63.42578125" style="30" bestFit="1" customWidth="1"/>
    <col min="8195" max="8448" width="11.42578125" style="30"/>
    <col min="8449" max="8449" width="3.28515625" style="30" bestFit="1" customWidth="1"/>
    <col min="8450" max="8450" width="63.42578125" style="30" bestFit="1" customWidth="1"/>
    <col min="8451" max="8704" width="11.42578125" style="30"/>
    <col min="8705" max="8705" width="3.28515625" style="30" bestFit="1" customWidth="1"/>
    <col min="8706" max="8706" width="63.42578125" style="30" bestFit="1" customWidth="1"/>
    <col min="8707" max="8960" width="11.42578125" style="30"/>
    <col min="8961" max="8961" width="3.28515625" style="30" bestFit="1" customWidth="1"/>
    <col min="8962" max="8962" width="63.42578125" style="30" bestFit="1" customWidth="1"/>
    <col min="8963" max="9216" width="11.42578125" style="30"/>
    <col min="9217" max="9217" width="3.28515625" style="30" bestFit="1" customWidth="1"/>
    <col min="9218" max="9218" width="63.42578125" style="30" bestFit="1" customWidth="1"/>
    <col min="9219" max="9472" width="11.42578125" style="30"/>
    <col min="9473" max="9473" width="3.28515625" style="30" bestFit="1" customWidth="1"/>
    <col min="9474" max="9474" width="63.42578125" style="30" bestFit="1" customWidth="1"/>
    <col min="9475" max="9728" width="11.42578125" style="30"/>
    <col min="9729" max="9729" width="3.28515625" style="30" bestFit="1" customWidth="1"/>
    <col min="9730" max="9730" width="63.42578125" style="30" bestFit="1" customWidth="1"/>
    <col min="9731" max="9984" width="11.42578125" style="30"/>
    <col min="9985" max="9985" width="3.28515625" style="30" bestFit="1" customWidth="1"/>
    <col min="9986" max="9986" width="63.42578125" style="30" bestFit="1" customWidth="1"/>
    <col min="9987" max="10240" width="11.42578125" style="30"/>
    <col min="10241" max="10241" width="3.28515625" style="30" bestFit="1" customWidth="1"/>
    <col min="10242" max="10242" width="63.42578125" style="30" bestFit="1" customWidth="1"/>
    <col min="10243" max="10496" width="11.42578125" style="30"/>
    <col min="10497" max="10497" width="3.28515625" style="30" bestFit="1" customWidth="1"/>
    <col min="10498" max="10498" width="63.42578125" style="30" bestFit="1" customWidth="1"/>
    <col min="10499" max="10752" width="11.42578125" style="30"/>
    <col min="10753" max="10753" width="3.28515625" style="30" bestFit="1" customWidth="1"/>
    <col min="10754" max="10754" width="63.42578125" style="30" bestFit="1" customWidth="1"/>
    <col min="10755" max="11008" width="11.42578125" style="30"/>
    <col min="11009" max="11009" width="3.28515625" style="30" bestFit="1" customWidth="1"/>
    <col min="11010" max="11010" width="63.42578125" style="30" bestFit="1" customWidth="1"/>
    <col min="11011" max="11264" width="11.42578125" style="30"/>
    <col min="11265" max="11265" width="3.28515625" style="30" bestFit="1" customWidth="1"/>
    <col min="11266" max="11266" width="63.42578125" style="30" bestFit="1" customWidth="1"/>
    <col min="11267" max="11520" width="11.42578125" style="30"/>
    <col min="11521" max="11521" width="3.28515625" style="30" bestFit="1" customWidth="1"/>
    <col min="11522" max="11522" width="63.42578125" style="30" bestFit="1" customWidth="1"/>
    <col min="11523" max="11776" width="11.42578125" style="30"/>
    <col min="11777" max="11777" width="3.28515625" style="30" bestFit="1" customWidth="1"/>
    <col min="11778" max="11778" width="63.42578125" style="30" bestFit="1" customWidth="1"/>
    <col min="11779" max="12032" width="11.42578125" style="30"/>
    <col min="12033" max="12033" width="3.28515625" style="30" bestFit="1" customWidth="1"/>
    <col min="12034" max="12034" width="63.42578125" style="30" bestFit="1" customWidth="1"/>
    <col min="12035" max="12288" width="11.42578125" style="30"/>
    <col min="12289" max="12289" width="3.28515625" style="30" bestFit="1" customWidth="1"/>
    <col min="12290" max="12290" width="63.42578125" style="30" bestFit="1" customWidth="1"/>
    <col min="12291" max="12544" width="11.42578125" style="30"/>
    <col min="12545" max="12545" width="3.28515625" style="30" bestFit="1" customWidth="1"/>
    <col min="12546" max="12546" width="63.42578125" style="30" bestFit="1" customWidth="1"/>
    <col min="12547" max="12800" width="11.42578125" style="30"/>
    <col min="12801" max="12801" width="3.28515625" style="30" bestFit="1" customWidth="1"/>
    <col min="12802" max="12802" width="63.42578125" style="30" bestFit="1" customWidth="1"/>
    <col min="12803" max="13056" width="11.42578125" style="30"/>
    <col min="13057" max="13057" width="3.28515625" style="30" bestFit="1" customWidth="1"/>
    <col min="13058" max="13058" width="63.42578125" style="30" bestFit="1" customWidth="1"/>
    <col min="13059" max="13312" width="11.42578125" style="30"/>
    <col min="13313" max="13313" width="3.28515625" style="30" bestFit="1" customWidth="1"/>
    <col min="13314" max="13314" width="63.42578125" style="30" bestFit="1" customWidth="1"/>
    <col min="13315" max="13568" width="11.42578125" style="30"/>
    <col min="13569" max="13569" width="3.28515625" style="30" bestFit="1" customWidth="1"/>
    <col min="13570" max="13570" width="63.42578125" style="30" bestFit="1" customWidth="1"/>
    <col min="13571" max="13824" width="11.42578125" style="30"/>
    <col min="13825" max="13825" width="3.28515625" style="30" bestFit="1" customWidth="1"/>
    <col min="13826" max="13826" width="63.42578125" style="30" bestFit="1" customWidth="1"/>
    <col min="13827" max="14080" width="11.42578125" style="30"/>
    <col min="14081" max="14081" width="3.28515625" style="30" bestFit="1" customWidth="1"/>
    <col min="14082" max="14082" width="63.42578125" style="30" bestFit="1" customWidth="1"/>
    <col min="14083" max="14336" width="11.42578125" style="30"/>
    <col min="14337" max="14337" width="3.28515625" style="30" bestFit="1" customWidth="1"/>
    <col min="14338" max="14338" width="63.42578125" style="30" bestFit="1" customWidth="1"/>
    <col min="14339" max="14592" width="11.42578125" style="30"/>
    <col min="14593" max="14593" width="3.28515625" style="30" bestFit="1" customWidth="1"/>
    <col min="14594" max="14594" width="63.42578125" style="30" bestFit="1" customWidth="1"/>
    <col min="14595" max="14848" width="11.42578125" style="30"/>
    <col min="14849" max="14849" width="3.28515625" style="30" bestFit="1" customWidth="1"/>
    <col min="14850" max="14850" width="63.42578125" style="30" bestFit="1" customWidth="1"/>
    <col min="14851" max="15104" width="11.42578125" style="30"/>
    <col min="15105" max="15105" width="3.28515625" style="30" bestFit="1" customWidth="1"/>
    <col min="15106" max="15106" width="63.42578125" style="30" bestFit="1" customWidth="1"/>
    <col min="15107" max="15360" width="11.42578125" style="30"/>
    <col min="15361" max="15361" width="3.28515625" style="30" bestFit="1" customWidth="1"/>
    <col min="15362" max="15362" width="63.42578125" style="30" bestFit="1" customWidth="1"/>
    <col min="15363" max="15616" width="11.42578125" style="30"/>
    <col min="15617" max="15617" width="3.28515625" style="30" bestFit="1" customWidth="1"/>
    <col min="15618" max="15618" width="63.42578125" style="30" bestFit="1" customWidth="1"/>
    <col min="15619" max="15872" width="11.42578125" style="30"/>
    <col min="15873" max="15873" width="3.28515625" style="30" bestFit="1" customWidth="1"/>
    <col min="15874" max="15874" width="63.42578125" style="30" bestFit="1" customWidth="1"/>
    <col min="15875" max="16128" width="11.42578125" style="30"/>
    <col min="16129" max="16129" width="3.28515625" style="30" bestFit="1" customWidth="1"/>
    <col min="16130" max="16130" width="63.42578125" style="30" bestFit="1" customWidth="1"/>
    <col min="16131" max="16384" width="11.42578125" style="30"/>
  </cols>
  <sheetData>
    <row r="1" spans="1:9" x14ac:dyDescent="0.25">
      <c r="B1" s="2" t="s">
        <v>118</v>
      </c>
      <c r="C1" s="31"/>
    </row>
    <row r="2" spans="1:9" x14ac:dyDescent="0.25">
      <c r="A2" s="32"/>
      <c r="B2" s="33" t="s">
        <v>64</v>
      </c>
      <c r="C2" s="6"/>
    </row>
    <row r="3" spans="1:9" x14ac:dyDescent="0.25">
      <c r="A3" s="34">
        <v>12</v>
      </c>
      <c r="B3" s="35" t="s">
        <v>15</v>
      </c>
      <c r="C3" s="9"/>
    </row>
    <row r="4" spans="1:9" x14ac:dyDescent="0.25">
      <c r="A4" s="34">
        <v>13</v>
      </c>
      <c r="B4" s="35" t="s">
        <v>99</v>
      </c>
      <c r="C4" s="22"/>
    </row>
    <row r="5" spans="1:9" x14ac:dyDescent="0.25">
      <c r="A5" s="34">
        <v>14</v>
      </c>
      <c r="B5" s="35" t="s">
        <v>100</v>
      </c>
      <c r="C5" s="22"/>
    </row>
    <row r="6" spans="1:9" x14ac:dyDescent="0.25">
      <c r="A6" s="34">
        <v>15</v>
      </c>
      <c r="B6" s="35" t="s">
        <v>101</v>
      </c>
      <c r="C6" s="22"/>
    </row>
    <row r="7" spans="1:9" x14ac:dyDescent="0.25">
      <c r="A7" s="34">
        <v>16</v>
      </c>
      <c r="B7" s="35" t="s">
        <v>102</v>
      </c>
      <c r="C7" s="22"/>
    </row>
    <row r="8" spans="1:9" x14ac:dyDescent="0.25">
      <c r="A8" s="34">
        <v>17</v>
      </c>
      <c r="B8" s="35" t="s">
        <v>103</v>
      </c>
      <c r="C8" s="22"/>
      <c r="F8" s="57"/>
      <c r="G8" s="28"/>
      <c r="H8" s="28"/>
      <c r="I8" s="29"/>
    </row>
    <row r="9" spans="1:9" x14ac:dyDescent="0.25">
      <c r="A9" s="34">
        <v>18</v>
      </c>
      <c r="B9" s="35" t="s">
        <v>104</v>
      </c>
      <c r="C9" s="22"/>
      <c r="F9" s="57"/>
      <c r="G9" s="28"/>
      <c r="H9" s="28"/>
      <c r="I9" s="29"/>
    </row>
    <row r="10" spans="1:9" x14ac:dyDescent="0.25">
      <c r="A10" s="34">
        <v>19</v>
      </c>
      <c r="B10" s="35" t="s">
        <v>105</v>
      </c>
      <c r="C10" s="22"/>
      <c r="F10" s="57"/>
      <c r="G10" s="28"/>
      <c r="H10" s="28"/>
      <c r="I10" s="29"/>
    </row>
    <row r="11" spans="1:9" x14ac:dyDescent="0.25">
      <c r="A11" s="34">
        <v>20</v>
      </c>
      <c r="B11" s="35" t="s">
        <v>106</v>
      </c>
      <c r="C11" s="22"/>
      <c r="F11" s="57"/>
      <c r="G11" s="28"/>
      <c r="H11" s="28"/>
      <c r="I11" s="29"/>
    </row>
    <row r="12" spans="1:9" x14ac:dyDescent="0.25">
      <c r="A12" s="34">
        <v>21</v>
      </c>
      <c r="B12" s="35" t="s">
        <v>107</v>
      </c>
      <c r="C12" s="22"/>
    </row>
    <row r="13" spans="1:9" x14ac:dyDescent="0.25">
      <c r="A13" s="34">
        <v>22</v>
      </c>
      <c r="B13" s="35" t="s">
        <v>108</v>
      </c>
      <c r="C13" s="22"/>
    </row>
    <row r="14" spans="1:9" x14ac:dyDescent="0.25">
      <c r="A14" s="34">
        <v>23</v>
      </c>
      <c r="B14" s="35" t="s">
        <v>109</v>
      </c>
      <c r="C14" s="22"/>
    </row>
    <row r="15" spans="1:9" x14ac:dyDescent="0.25">
      <c r="A15" s="34">
        <v>24</v>
      </c>
      <c r="B15" s="10" t="s">
        <v>73</v>
      </c>
      <c r="C15" s="22"/>
    </row>
    <row r="16" spans="1:9" x14ac:dyDescent="0.25">
      <c r="A16" s="34">
        <v>25</v>
      </c>
      <c r="B16" s="10" t="s">
        <v>74</v>
      </c>
      <c r="C16" s="23"/>
    </row>
    <row r="17" spans="1:32" s="37" customFormat="1" ht="23.25" x14ac:dyDescent="0.35">
      <c r="A17" s="34">
        <v>26</v>
      </c>
      <c r="B17" s="36" t="s">
        <v>110</v>
      </c>
      <c r="C17" s="19">
        <f>SUM(C3:C16)</f>
        <v>0</v>
      </c>
      <c r="D17" s="30"/>
      <c r="E17" s="1"/>
      <c r="F17" s="38"/>
      <c r="G17" s="1"/>
      <c r="H17" s="1"/>
      <c r="I17" s="1"/>
      <c r="J17" s="1"/>
      <c r="K17" s="1"/>
      <c r="L17" s="1"/>
      <c r="M17" s="1"/>
      <c r="N17" s="30"/>
    </row>
    <row r="18" spans="1:32" x14ac:dyDescent="0.25">
      <c r="A18" s="7"/>
      <c r="B18" s="14"/>
      <c r="C18" s="15"/>
    </row>
    <row r="19" spans="1:32" x14ac:dyDescent="0.25">
      <c r="A19" s="7"/>
      <c r="B19" s="16" t="s">
        <v>76</v>
      </c>
      <c r="C19" s="17"/>
    </row>
    <row r="20" spans="1:32" x14ac:dyDescent="0.25">
      <c r="A20" s="7">
        <v>27</v>
      </c>
      <c r="B20" s="10" t="s">
        <v>77</v>
      </c>
      <c r="C20" s="9"/>
    </row>
    <row r="21" spans="1:32" x14ac:dyDescent="0.25">
      <c r="A21" s="7">
        <v>28</v>
      </c>
      <c r="B21" s="10" t="s">
        <v>78</v>
      </c>
      <c r="C21" s="9"/>
    </row>
    <row r="22" spans="1:32" x14ac:dyDescent="0.25">
      <c r="A22" s="7">
        <v>29</v>
      </c>
      <c r="B22" s="10" t="s">
        <v>79</v>
      </c>
      <c r="C22" s="9"/>
    </row>
    <row r="23" spans="1:32" x14ac:dyDescent="0.25">
      <c r="A23" s="7">
        <v>30</v>
      </c>
      <c r="B23" s="10" t="s">
        <v>80</v>
      </c>
      <c r="C23" s="9"/>
    </row>
    <row r="24" spans="1:32" x14ac:dyDescent="0.25">
      <c r="A24" s="7">
        <v>31</v>
      </c>
      <c r="B24" s="10" t="s">
        <v>81</v>
      </c>
      <c r="C24" s="9"/>
    </row>
    <row r="25" spans="1:32" x14ac:dyDescent="0.25">
      <c r="A25" s="7">
        <v>32</v>
      </c>
      <c r="B25" s="10" t="s">
        <v>82</v>
      </c>
      <c r="C25" s="9"/>
    </row>
    <row r="26" spans="1:32" s="37" customFormat="1" ht="23.25" x14ac:dyDescent="0.35">
      <c r="A26" s="7">
        <v>33</v>
      </c>
      <c r="B26" s="18" t="s">
        <v>83</v>
      </c>
      <c r="C26" s="19">
        <f>SUM(C20:C25)</f>
        <v>0</v>
      </c>
      <c r="D26" s="30"/>
      <c r="E26" s="1"/>
      <c r="F26" s="38"/>
      <c r="G26" s="1"/>
      <c r="H26" s="1"/>
      <c r="I26" s="1"/>
      <c r="J26" s="1"/>
      <c r="K26" s="1"/>
      <c r="L26" s="1"/>
      <c r="M26" s="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2" x14ac:dyDescent="0.25">
      <c r="A27" s="7"/>
      <c r="B27" s="14"/>
      <c r="C27" s="20"/>
    </row>
    <row r="28" spans="1:32" x14ac:dyDescent="0.25">
      <c r="A28" s="7"/>
      <c r="B28" s="16" t="s">
        <v>84</v>
      </c>
      <c r="C28" s="17"/>
    </row>
    <row r="29" spans="1:32" x14ac:dyDescent="0.25">
      <c r="A29" s="7">
        <v>34</v>
      </c>
      <c r="B29" s="10" t="s">
        <v>85</v>
      </c>
      <c r="C29" s="9"/>
    </row>
    <row r="30" spans="1:32" x14ac:dyDescent="0.25">
      <c r="A30" s="7">
        <v>35</v>
      </c>
      <c r="B30" s="21" t="s">
        <v>86</v>
      </c>
      <c r="C30" s="9"/>
    </row>
    <row r="31" spans="1:32" x14ac:dyDescent="0.25">
      <c r="A31" s="7">
        <v>36</v>
      </c>
      <c r="B31" s="10" t="s">
        <v>87</v>
      </c>
      <c r="C31" s="9"/>
    </row>
    <row r="32" spans="1:32" x14ac:dyDescent="0.25">
      <c r="A32" s="7">
        <v>37</v>
      </c>
      <c r="B32" s="10" t="s">
        <v>88</v>
      </c>
      <c r="C32" s="9"/>
    </row>
    <row r="33" spans="1:25" x14ac:dyDescent="0.25">
      <c r="A33" s="7">
        <v>38</v>
      </c>
      <c r="B33" s="10" t="s">
        <v>89</v>
      </c>
      <c r="C33" s="9"/>
    </row>
    <row r="34" spans="1:25" x14ac:dyDescent="0.25">
      <c r="A34" s="7">
        <v>39</v>
      </c>
      <c r="B34" s="10" t="s">
        <v>90</v>
      </c>
      <c r="C34" s="9"/>
    </row>
    <row r="35" spans="1:25" x14ac:dyDescent="0.25">
      <c r="A35" s="7">
        <v>40</v>
      </c>
      <c r="B35" s="10" t="s">
        <v>91</v>
      </c>
      <c r="C35" s="9"/>
    </row>
    <row r="36" spans="1:25" x14ac:dyDescent="0.25">
      <c r="A36" s="7">
        <v>41</v>
      </c>
      <c r="B36" s="10" t="s">
        <v>92</v>
      </c>
      <c r="C36" s="9"/>
    </row>
    <row r="37" spans="1:25" x14ac:dyDescent="0.25">
      <c r="A37" s="7">
        <v>42</v>
      </c>
      <c r="B37" s="10" t="s">
        <v>93</v>
      </c>
      <c r="C37" s="9"/>
    </row>
    <row r="38" spans="1:25" x14ac:dyDescent="0.25">
      <c r="A38" s="7">
        <v>43</v>
      </c>
      <c r="B38" s="10" t="s">
        <v>94</v>
      </c>
      <c r="C38" s="22"/>
    </row>
    <row r="39" spans="1:25" x14ac:dyDescent="0.25">
      <c r="A39" s="7">
        <v>44</v>
      </c>
      <c r="B39" s="10" t="s">
        <v>95</v>
      </c>
      <c r="C39" s="23"/>
    </row>
    <row r="40" spans="1:25" s="37" customFormat="1" ht="23.25" x14ac:dyDescent="0.35">
      <c r="A40" s="7">
        <v>45</v>
      </c>
      <c r="B40" s="18" t="s">
        <v>96</v>
      </c>
      <c r="C40" s="12">
        <f>SUM(C29:C39)</f>
        <v>0</v>
      </c>
      <c r="D40" s="30"/>
      <c r="E40" s="1"/>
      <c r="F40" s="38"/>
      <c r="G40" s="1"/>
      <c r="H40" s="1"/>
      <c r="I40" s="1"/>
      <c r="J40" s="1"/>
      <c r="K40" s="1"/>
      <c r="L40" s="1"/>
      <c r="M40" s="1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x14ac:dyDescent="0.25">
      <c r="A41" s="7"/>
      <c r="B41" s="24"/>
      <c r="C41" s="6"/>
    </row>
    <row r="42" spans="1:25" x14ac:dyDescent="0.25">
      <c r="A42" s="7">
        <v>46</v>
      </c>
      <c r="B42" s="8" t="s">
        <v>97</v>
      </c>
      <c r="C42" s="25"/>
    </row>
    <row r="43" spans="1:25" x14ac:dyDescent="0.25">
      <c r="A43" s="7"/>
      <c r="B43" s="24"/>
      <c r="C43" s="6"/>
    </row>
    <row r="44" spans="1:25" x14ac:dyDescent="0.25">
      <c r="A44" s="7">
        <v>47</v>
      </c>
      <c r="B44" s="10" t="s">
        <v>114</v>
      </c>
      <c r="C44" s="9">
        <f>C17+C26+C40+C42</f>
        <v>0</v>
      </c>
    </row>
    <row r="45" spans="1:25" x14ac:dyDescent="0.25">
      <c r="A45" s="7">
        <v>48</v>
      </c>
      <c r="B45" s="10" t="s">
        <v>98</v>
      </c>
      <c r="C45" s="25"/>
    </row>
    <row r="46" spans="1:25" s="37" customFormat="1" ht="23.25" x14ac:dyDescent="0.35">
      <c r="A46" s="26">
        <v>49</v>
      </c>
      <c r="B46" s="27" t="s">
        <v>113</v>
      </c>
      <c r="C46" s="19">
        <f>SUM(C44:C45)</f>
        <v>0</v>
      </c>
      <c r="D46" s="30"/>
      <c r="E46" s="1"/>
      <c r="F46" s="38"/>
      <c r="G46" s="1"/>
      <c r="H46" s="1"/>
      <c r="I46" s="1"/>
      <c r="J46" s="1"/>
      <c r="K46" s="1"/>
      <c r="L46" s="1"/>
      <c r="M46" s="1"/>
      <c r="N46" s="30"/>
      <c r="O46" s="30"/>
      <c r="P46" s="30"/>
      <c r="Q46" s="30"/>
    </row>
  </sheetData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Header>&amp;COppgave 8.10 – Indirekte metode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8.10</vt:lpstr>
      <vt:lpstr>Direkte metode</vt:lpstr>
      <vt:lpstr>Indirekte metode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2015-01-05T19:07:52Z</dcterms:modified>
</cp:coreProperties>
</file>