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heckCompatibility="1" defaultThemeVersion="124226"/>
  <bookViews>
    <workbookView xWindow="480" yWindow="330" windowWidth="8940" windowHeight="4305" firstSheet="6" activeTab="15"/>
  </bookViews>
  <sheets>
    <sheet name="11.1" sheetId="19" r:id="rId1"/>
    <sheet name="11.2" sheetId="5" r:id="rId2"/>
    <sheet name="11.5" sheetId="4" r:id="rId3"/>
    <sheet name="11.6" sheetId="7" r:id="rId4"/>
    <sheet name="11.7" sheetId="20" r:id="rId5"/>
    <sheet name="11.8" sheetId="11" r:id="rId6"/>
    <sheet name="11.9" sheetId="12" r:id="rId7"/>
    <sheet name="11.10" sheetId="22" r:id="rId8"/>
    <sheet name="11.11" sheetId="21" r:id="rId9"/>
    <sheet name="11.16" sheetId="13" r:id="rId10"/>
    <sheet name="11.17" sheetId="16" r:id="rId11"/>
    <sheet name="11.18" sheetId="10" r:id="rId12"/>
    <sheet name="11.19" sheetId="14" r:id="rId13"/>
    <sheet name="11.20" sheetId="23" r:id="rId14"/>
    <sheet name="11.21" sheetId="24" r:id="rId15"/>
    <sheet name="11.23" sheetId="25" r:id="rId16"/>
    <sheet name="11.24" sheetId="26" r:id="rId17"/>
    <sheet name="11.25" sheetId="27" r:id="rId18"/>
    <sheet name="11.26" sheetId="28" r:id="rId19"/>
  </sheets>
  <calcPr calcId="145621"/>
  <fileRecoveryPr autoRecover="0"/>
</workbook>
</file>

<file path=xl/calcChain.xml><?xml version="1.0" encoding="utf-8"?>
<calcChain xmlns="http://schemas.openxmlformats.org/spreadsheetml/2006/main">
  <c r="C18" i="28" l="1"/>
  <c r="C14" i="28"/>
  <c r="C15" i="28" s="1"/>
  <c r="C20" i="28" s="1"/>
  <c r="C24" i="28" s="1"/>
  <c r="D46" i="28"/>
  <c r="D37" i="28"/>
  <c r="C37" i="28"/>
  <c r="D16" i="26"/>
  <c r="C16" i="26"/>
  <c r="B16" i="26"/>
  <c r="D10" i="26"/>
  <c r="D18" i="26" s="1"/>
  <c r="C10" i="26"/>
  <c r="C18" i="26" s="1"/>
  <c r="B10" i="26"/>
  <c r="B18" i="26" s="1"/>
  <c r="C8" i="24"/>
  <c r="D8" i="24"/>
  <c r="E8" i="24"/>
  <c r="C10" i="22"/>
  <c r="H10" i="22"/>
  <c r="E26" i="21"/>
  <c r="C20" i="21"/>
  <c r="E20" i="21" s="1"/>
  <c r="E21" i="21" s="1"/>
  <c r="H13" i="21"/>
  <c r="C13" i="21"/>
  <c r="E47" i="19"/>
  <c r="E39" i="19"/>
  <c r="E36" i="19"/>
  <c r="E32" i="19"/>
  <c r="E49" i="19" s="1"/>
  <c r="E23" i="19"/>
  <c r="E13" i="19"/>
  <c r="E25" i="19" s="1"/>
  <c r="C28" i="28" l="1"/>
  <c r="C29" i="28" s="1"/>
  <c r="E20" i="16"/>
  <c r="F20" i="16"/>
  <c r="E13" i="16"/>
  <c r="F13" i="16"/>
  <c r="F15" i="16" s="1"/>
  <c r="D20" i="16"/>
  <c r="D13" i="16"/>
  <c r="D15" i="16" s="1"/>
  <c r="C11" i="10"/>
  <c r="C5" i="10"/>
  <c r="D20" i="13"/>
  <c r="C20" i="13"/>
  <c r="D12" i="13"/>
  <c r="C12" i="13"/>
  <c r="D22" i="12"/>
  <c r="C22" i="12"/>
  <c r="D13" i="12"/>
  <c r="C13" i="12"/>
  <c r="D26" i="11"/>
  <c r="C26" i="11"/>
  <c r="D13" i="11"/>
  <c r="C13" i="11"/>
  <c r="E76" i="7"/>
  <c r="E72" i="7"/>
  <c r="E18" i="7"/>
  <c r="E13" i="7"/>
  <c r="E14" i="7" s="1"/>
  <c r="C19" i="4"/>
  <c r="C12" i="4"/>
  <c r="G19" i="5"/>
  <c r="H21" i="5"/>
  <c r="G6" i="5"/>
  <c r="C40" i="28" l="1"/>
  <c r="C46" i="28" s="1"/>
  <c r="C13" i="10"/>
  <c r="C17" i="10" s="1"/>
  <c r="C21" i="10" s="1"/>
  <c r="E78" i="7"/>
  <c r="F22" i="16"/>
  <c r="E15" i="16"/>
  <c r="D22" i="16"/>
  <c r="E20" i="7"/>
  <c r="G13" i="5"/>
  <c r="G14" i="5" s="1"/>
  <c r="G21" i="5" s="1"/>
  <c r="E22" i="16" l="1"/>
</calcChain>
</file>

<file path=xl/sharedStrings.xml><?xml version="1.0" encoding="utf-8"?>
<sst xmlns="http://schemas.openxmlformats.org/spreadsheetml/2006/main" count="647" uniqueCount="235">
  <si>
    <t>Salgsinntekt</t>
  </si>
  <si>
    <t>Varekostnad</t>
  </si>
  <si>
    <t>Avskrivning</t>
  </si>
  <si>
    <t>Nedskrivning</t>
  </si>
  <si>
    <t>Annen driftskostnad</t>
  </si>
  <si>
    <t>Driftsresultat</t>
  </si>
  <si>
    <t>Avsatt utbytte</t>
  </si>
  <si>
    <t>SUM</t>
  </si>
  <si>
    <t>Anleggsmidler</t>
  </si>
  <si>
    <t>Andre fordringer</t>
  </si>
  <si>
    <t>Omløpsmidler</t>
  </si>
  <si>
    <t>Kundefordringer</t>
  </si>
  <si>
    <t>Sum omløpsmidler</t>
  </si>
  <si>
    <t>Egenkapital</t>
  </si>
  <si>
    <t>Aksjekapital</t>
  </si>
  <si>
    <t>Annen egenkapital</t>
  </si>
  <si>
    <t>Gjeld</t>
  </si>
  <si>
    <t>Kassekreditt</t>
  </si>
  <si>
    <t>Leverandørgjeld</t>
  </si>
  <si>
    <t>Betalbar skatt</t>
  </si>
  <si>
    <t>Overkursfond</t>
  </si>
  <si>
    <t>Sum driftsinntekter</t>
  </si>
  <si>
    <t>Netto finansposter</t>
  </si>
  <si>
    <t>Sum driftskostnader</t>
  </si>
  <si>
    <t>Utsatt skatt</t>
  </si>
  <si>
    <t>Resultat før skattekostnad</t>
  </si>
  <si>
    <t>Rentekostnader</t>
  </si>
  <si>
    <t>Renteinntekter</t>
  </si>
  <si>
    <t>Valutatap</t>
  </si>
  <si>
    <t>Lønn og sosiale kostnader</t>
  </si>
  <si>
    <t>Anlegg</t>
  </si>
  <si>
    <t>Varebeholdning</t>
  </si>
  <si>
    <t>Kontanter og bankinnskudd</t>
  </si>
  <si>
    <t>Sum eiendeler</t>
  </si>
  <si>
    <t>Eiendeler</t>
  </si>
  <si>
    <t>Korrigert balanse 31.12.x1</t>
  </si>
  <si>
    <t>Egenkapital og gjeld</t>
  </si>
  <si>
    <t>Annen langsiktig gjeld</t>
  </si>
  <si>
    <t>Kortsiktig gjeld</t>
  </si>
  <si>
    <t>Sum egenkapital og gjeld</t>
  </si>
  <si>
    <t>Driftsinntekter</t>
  </si>
  <si>
    <t>Beholdningsøkning ferdige varer</t>
  </si>
  <si>
    <t>Råvareforbruk</t>
  </si>
  <si>
    <t>Diverse kostnader</t>
  </si>
  <si>
    <t>Tap på fordringer</t>
  </si>
  <si>
    <t>Finansinntekter</t>
  </si>
  <si>
    <t>Finanskostnader</t>
  </si>
  <si>
    <t>Korrigeringer</t>
  </si>
  <si>
    <t>Korrigert resultatregnskap 20x4</t>
  </si>
  <si>
    <t>Balanse per 31.12.</t>
  </si>
  <si>
    <t>20x2</t>
  </si>
  <si>
    <t>20x1</t>
  </si>
  <si>
    <t>Eiendeler:</t>
  </si>
  <si>
    <t>Bygninger</t>
  </si>
  <si>
    <t>Inventar og biler</t>
  </si>
  <si>
    <t>Egenkapital og gjeld:</t>
  </si>
  <si>
    <t>Aksjer</t>
  </si>
  <si>
    <t>Pantegjeld</t>
  </si>
  <si>
    <t>Påløpt feriepenger, a.g.a. etc.</t>
  </si>
  <si>
    <t>Skjema for analyse av finansieringsstrukturen</t>
  </si>
  <si>
    <t>Langsiktig gjeld</t>
  </si>
  <si>
    <t>kr</t>
  </si>
  <si>
    <t>%</t>
  </si>
  <si>
    <t>Varelager</t>
  </si>
  <si>
    <t>Mest likvide omløpsmidler</t>
  </si>
  <si>
    <t>31.12.20x1</t>
  </si>
  <si>
    <t>31.12.20x2</t>
  </si>
  <si>
    <t>a)</t>
  </si>
  <si>
    <t>Gruppering av balansetallene</t>
  </si>
  <si>
    <t>Sum</t>
  </si>
  <si>
    <t>b)</t>
  </si>
  <si>
    <t>Maskiner</t>
  </si>
  <si>
    <t>Råvarelager</t>
  </si>
  <si>
    <t>Ferdigvarelager</t>
  </si>
  <si>
    <t>Diverse kortsiktig gjeld</t>
  </si>
  <si>
    <t>31.12.20x0</t>
  </si>
  <si>
    <t>Bygning</t>
  </si>
  <si>
    <t>Varebiler</t>
  </si>
  <si>
    <t>31.12.x2</t>
  </si>
  <si>
    <t>31.12.x1</t>
  </si>
  <si>
    <t>Kassekreditt (limit 1 200)</t>
  </si>
  <si>
    <t>Avgiftspliktig varesalg</t>
  </si>
  <si>
    <t>Gevinst ved salg av bil</t>
  </si>
  <si>
    <t>Avskrivninger</t>
  </si>
  <si>
    <t>Andre driftskostnader</t>
  </si>
  <si>
    <t>Resultat før skatt</t>
  </si>
  <si>
    <t>Skattekostnad</t>
  </si>
  <si>
    <t>Årsoverskudd</t>
  </si>
  <si>
    <t>Totalkapitalrentabilitet</t>
  </si>
  <si>
    <t>c)</t>
  </si>
  <si>
    <t>Egenkapitalrentabilitet før skatt</t>
  </si>
  <si>
    <t>Egenkapitalrentabilitet etter skatt</t>
  </si>
  <si>
    <t>d)</t>
  </si>
  <si>
    <t>Resultatgrad</t>
  </si>
  <si>
    <t>Kapitalens omløpshastighet</t>
  </si>
  <si>
    <t>f)</t>
  </si>
  <si>
    <t>Gjennomsnittlig lånerente</t>
  </si>
  <si>
    <t>Salgsinntekter</t>
  </si>
  <si>
    <t>Gevinst ved salg av tomt</t>
  </si>
  <si>
    <t>Materialer</t>
  </si>
  <si>
    <t>Beholdningsøkn. f.varer</t>
  </si>
  <si>
    <t xml:space="preserve">Lønn mv. </t>
  </si>
  <si>
    <r>
      <t>Totalrentabilitet (R</t>
    </r>
    <r>
      <rPr>
        <vertAlign val="subscript"/>
        <sz val="12"/>
        <rFont val="Times New Roman"/>
        <family val="1"/>
      </rPr>
      <t>TK</t>
    </r>
    <r>
      <rPr>
        <sz val="12"/>
        <rFont val="Times New Roman"/>
        <family val="1"/>
      </rPr>
      <t>):</t>
    </r>
  </si>
  <si>
    <r>
      <t>R</t>
    </r>
    <r>
      <rPr>
        <vertAlign val="subscript"/>
        <sz val="12"/>
        <rFont val="Times New Roman"/>
        <family val="1"/>
      </rPr>
      <t>EK</t>
    </r>
    <r>
      <rPr>
        <sz val="12"/>
        <rFont val="Times New Roman"/>
        <family val="1"/>
      </rPr>
      <t xml:space="preserve"> før skatt:</t>
    </r>
  </si>
  <si>
    <t>20x3</t>
  </si>
  <si>
    <t>Varekostnader</t>
  </si>
  <si>
    <t>Verdiøkning aksjer</t>
  </si>
  <si>
    <t>Resultatregnskap</t>
  </si>
  <si>
    <t>Vertikal analyse</t>
  </si>
  <si>
    <t>Horisontal analyse</t>
  </si>
  <si>
    <t>Siste år</t>
  </si>
  <si>
    <t>EIENDELER</t>
  </si>
  <si>
    <t>Goodwill</t>
  </si>
  <si>
    <t>Bygninger og fast eiendom</t>
  </si>
  <si>
    <t>Maskiner og anlegg</t>
  </si>
  <si>
    <t>Driftsløsøre, inventar og kontormaskiner</t>
  </si>
  <si>
    <t>Aksjer og andeler</t>
  </si>
  <si>
    <t>Obligasjoner</t>
  </si>
  <si>
    <t>Sum anleggsmidler</t>
  </si>
  <si>
    <t>Varer</t>
  </si>
  <si>
    <t>Markedsbaserte aksjer</t>
  </si>
  <si>
    <t>Markedsbaserte obligasjoner</t>
  </si>
  <si>
    <t>Andre finansielle omløpsmidler</t>
  </si>
  <si>
    <t>Bankinnskudd, kontanter og lignende</t>
  </si>
  <si>
    <t>SUM EIENDELER</t>
  </si>
  <si>
    <t>EGENKAPITAL OG GJELD</t>
  </si>
  <si>
    <t>Sum egenkapital</t>
  </si>
  <si>
    <t>Sum avsetning for forpliktelser</t>
  </si>
  <si>
    <t>Øvrig langsiktig gjeld</t>
  </si>
  <si>
    <t>Sum langsiktig gjeld</t>
  </si>
  <si>
    <t>Skyldige offentlige avgifter</t>
  </si>
  <si>
    <t>Utbytte</t>
  </si>
  <si>
    <t>Annen kortsiktig gjeld</t>
  </si>
  <si>
    <t>Sum kortsiktig gjeld</t>
  </si>
  <si>
    <t>SUM EGENKAPITAL OG GJELD</t>
  </si>
  <si>
    <t xml:space="preserve">Balanse per 31.12. </t>
  </si>
  <si>
    <t>Oppgave 11.2</t>
  </si>
  <si>
    <t>Oppgave 11.5</t>
  </si>
  <si>
    <t>Beregninger:</t>
  </si>
  <si>
    <t>Oppgave 11.6</t>
  </si>
  <si>
    <t>Oppgave 11.7</t>
  </si>
  <si>
    <t xml:space="preserve">Oppgave 11.8 </t>
  </si>
  <si>
    <t>Oppgave 11.9</t>
  </si>
  <si>
    <t xml:space="preserve">Oppgave 11.16 </t>
  </si>
  <si>
    <t xml:space="preserve">Nøkkeltall for likviditet </t>
  </si>
  <si>
    <t>Nøkkeltall finansiering/soliditet</t>
  </si>
  <si>
    <t xml:space="preserve">Oppgave 11.17 </t>
  </si>
  <si>
    <t>Oppgave 11.18</t>
  </si>
  <si>
    <t>Oppgave 11.19</t>
  </si>
  <si>
    <t>Ferdigvarer</t>
  </si>
  <si>
    <t>Pantelån</t>
  </si>
  <si>
    <t>Varer i arbeid</t>
  </si>
  <si>
    <t>Materialbeholdning</t>
  </si>
  <si>
    <t>Kontanter/bank</t>
  </si>
  <si>
    <t>Gruppert balanse</t>
  </si>
  <si>
    <t xml:space="preserve">Minst likvide omløpsmidler </t>
  </si>
  <si>
    <t>Likviditetsgradene 1 og 2. Vurdering av likviditeten</t>
  </si>
  <si>
    <t>Vurdering av likviditeten på grunnlag av likviditetsgradene</t>
  </si>
  <si>
    <t>Likviditetsgradene 1 og 2</t>
  </si>
  <si>
    <t>Oppgave 11.10</t>
  </si>
  <si>
    <t>Oppgave 11.11</t>
  </si>
  <si>
    <t>Vurdering av utviklingen i likviditet, finansiering og soliditet – mulige årsaker</t>
  </si>
  <si>
    <t>Resultatvikling 20x1 – 20x3</t>
  </si>
  <si>
    <t>Gjennomsnittlig totalkapital</t>
  </si>
  <si>
    <t>Gjennomsnittlig egenkapital</t>
  </si>
  <si>
    <t>e)</t>
  </si>
  <si>
    <t>Resultatgraden forteller</t>
  </si>
  <si>
    <t>Kontroll</t>
  </si>
  <si>
    <t>Faktorer som påvirker kapitalens omløpshastighet</t>
  </si>
  <si>
    <t>Vurdering av rentabiliteten i 20x4 i forhold til årene 20x1 – 20x3</t>
  </si>
  <si>
    <t xml:space="preserve">Budsjett </t>
  </si>
  <si>
    <t>Tekst</t>
  </si>
  <si>
    <t>Budsjettert resultatregnskap for neste år (sammendrag):</t>
  </si>
  <si>
    <t>b</t>
  </si>
  <si>
    <t>Totalkapitalrentabilitet:</t>
  </si>
  <si>
    <t>Egenkapitalen avkastning etter skatt i kr:</t>
  </si>
  <si>
    <t>Egenkapitalen avkastning før skatt i kr:</t>
  </si>
  <si>
    <t>Totalkapitalens avkastning i kroner:</t>
  </si>
  <si>
    <t>Gjennomsnittlig egenkapital:</t>
  </si>
  <si>
    <t>Gjennomsnittlig gjeld:</t>
  </si>
  <si>
    <t>Gjennomsnittlig totalkapital:</t>
  </si>
  <si>
    <t>etc.</t>
  </si>
  <si>
    <t>=</t>
  </si>
  <si>
    <t>Driftskostnader</t>
  </si>
  <si>
    <t>–</t>
  </si>
  <si>
    <t>Omsetning</t>
  </si>
  <si>
    <t>Sammendrag av resultatregnskapet (jf. rskl. § 6–1)</t>
  </si>
  <si>
    <t>Vurdering av  lønnsomheten</t>
  </si>
  <si>
    <t>Sammenheng mellom egenkapitalrentabilitet og totalrentabilitet</t>
  </si>
  <si>
    <t>Forhold som har betydning for rentabiliteten og tiltak for å bedre rentabiliteten</t>
  </si>
  <si>
    <t>Gjennomsnittlig gjeld</t>
  </si>
  <si>
    <t>Dekningsgrad</t>
  </si>
  <si>
    <t>Dekningsbidrag</t>
  </si>
  <si>
    <t>Faste kostnader utenom renter</t>
  </si>
  <si>
    <t>Det vil her være fornuftig å utarbeide resultatregnskap etter bidragsmetoden for hvert år.</t>
  </si>
  <si>
    <t>Gjennomsnittlig lånerente (i prosent):</t>
  </si>
  <si>
    <t>Egenkapitalrentabilitet før skatt:</t>
  </si>
  <si>
    <t>Egenkapitalavkastning før skatt (kr):</t>
  </si>
  <si>
    <t>Totalrentabilitet:</t>
  </si>
  <si>
    <t>Egenkapitalprosent</t>
  </si>
  <si>
    <t>Faste driftskostnader ekskl. renter</t>
  </si>
  <si>
    <t>Oppgave 11.20</t>
  </si>
  <si>
    <t>Oppgave 11.21</t>
  </si>
  <si>
    <t>Oppgave 11.23</t>
  </si>
  <si>
    <t>Vurdering av lønnsomhet og utviklingen i lønnsomhet</t>
  </si>
  <si>
    <t>Variabel lønn</t>
  </si>
  <si>
    <t>Faste kostnader:</t>
  </si>
  <si>
    <t>Administrasjon</t>
  </si>
  <si>
    <t>Faste kostnader</t>
  </si>
  <si>
    <t>Resultat</t>
  </si>
  <si>
    <t>Oppgave 11.24</t>
  </si>
  <si>
    <t>Sum gjeld</t>
  </si>
  <si>
    <t>Salgsinntekter ekskl. mva.</t>
  </si>
  <si>
    <t>Analyse av lønnsomheten</t>
  </si>
  <si>
    <t>Sammenhengen mellom egenkapitalrentabilitet og totalkapitalrentabilitet</t>
  </si>
  <si>
    <t>Virkning på egenkapitalrentabilitet</t>
  </si>
  <si>
    <t>Resultatregnskap for 20x1</t>
  </si>
  <si>
    <t>Beholdningsnedgang ferdigvarer</t>
  </si>
  <si>
    <t>Råvarekostnad</t>
  </si>
  <si>
    <t>Lønn etc.</t>
  </si>
  <si>
    <t>Nedskrivning varige driftsmidler</t>
  </si>
  <si>
    <t>Diverse driftskostnader</t>
  </si>
  <si>
    <t>Tap ved salg av maskiner</t>
  </si>
  <si>
    <t>Årsresultat</t>
  </si>
  <si>
    <t>Forslag til disponering:</t>
  </si>
  <si>
    <t>Overført til annen egenkapital</t>
  </si>
  <si>
    <t>20x0</t>
  </si>
  <si>
    <t>Varebeholdninger</t>
  </si>
  <si>
    <t>Betalingsmidler</t>
  </si>
  <si>
    <t>Betalbar skattegjeld</t>
  </si>
  <si>
    <t>Vurdering av bedriftens rentabilitet, finansiering, soliditet og likviditet</t>
  </si>
  <si>
    <t>Virkning på totalrentabiliteten</t>
  </si>
  <si>
    <t>Oppgave 11.26</t>
  </si>
  <si>
    <t>Tall fra oppgaveteksten</t>
  </si>
  <si>
    <t>Oppgave 11.25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</si>
</sst>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\ %"/>
  </numFmts>
  <fonts count="21" x14ac:knownFonts="1">
    <font>
      <sz val="10"/>
      <name val="Arial"/>
    </font>
    <font>
      <sz val="12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5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vertAlign val="subscript"/>
      <sz val="12"/>
      <name val="Times New Roman"/>
      <family val="1"/>
    </font>
    <font>
      <sz val="5"/>
      <name val="Arial"/>
      <family val="2"/>
    </font>
    <font>
      <b/>
      <i/>
      <sz val="11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b/>
      <i/>
      <sz val="5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9" fontId="20" fillId="0" borderId="0" applyFont="0" applyFill="0" applyBorder="0" applyAlignment="0" applyProtection="0"/>
  </cellStyleXfs>
  <cellXfs count="18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3" fontId="3" fillId="0" borderId="0" xfId="0" applyNumberFormat="1" applyFont="1"/>
    <xf numFmtId="3" fontId="1" fillId="0" borderId="0" xfId="0" applyNumberFormat="1" applyFont="1"/>
    <xf numFmtId="0" fontId="3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6" fillId="0" borderId="0" xfId="0" applyNumberFormat="1" applyFont="1" applyBorder="1"/>
    <xf numFmtId="3" fontId="3" fillId="0" borderId="0" xfId="0" applyNumberFormat="1" applyFont="1" applyBorder="1"/>
    <xf numFmtId="3" fontId="5" fillId="0" borderId="0" xfId="0" applyNumberFormat="1" applyFont="1" applyBorder="1"/>
    <xf numFmtId="0" fontId="1" fillId="0" borderId="0" xfId="0" applyFont="1" applyBorder="1"/>
    <xf numFmtId="0" fontId="4" fillId="0" borderId="0" xfId="0" applyFont="1" applyBorder="1"/>
    <xf numFmtId="3" fontId="1" fillId="0" borderId="0" xfId="0" applyNumberFormat="1" applyFont="1" applyBorder="1"/>
    <xf numFmtId="3" fontId="3" fillId="0" borderId="7" xfId="0" applyNumberFormat="1" applyFont="1" applyBorder="1"/>
    <xf numFmtId="0" fontId="7" fillId="0" borderId="0" xfId="0" applyFont="1"/>
    <xf numFmtId="3" fontId="3" fillId="0" borderId="6" xfId="0" applyNumberFormat="1" applyFont="1" applyBorder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1" fillId="0" borderId="5" xfId="0" applyNumberFormat="1" applyFont="1" applyBorder="1"/>
    <xf numFmtId="3" fontId="1" fillId="0" borderId="7" xfId="0" applyNumberFormat="1" applyFont="1" applyBorder="1"/>
    <xf numFmtId="0" fontId="8" fillId="0" borderId="0" xfId="0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4" xfId="0" applyNumberFormat="1" applyFont="1" applyBorder="1"/>
    <xf numFmtId="0" fontId="7" fillId="0" borderId="0" xfId="0" applyFont="1" applyBorder="1"/>
    <xf numFmtId="3" fontId="1" fillId="0" borderId="3" xfId="0" applyNumberFormat="1" applyFont="1" applyBorder="1"/>
    <xf numFmtId="0" fontId="7" fillId="0" borderId="0" xfId="2" applyFont="1"/>
    <xf numFmtId="0" fontId="1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3" fontId="1" fillId="0" borderId="0" xfId="2" applyNumberFormat="1" applyFont="1"/>
    <xf numFmtId="3" fontId="1" fillId="0" borderId="5" xfId="2" applyNumberFormat="1" applyFont="1" applyBorder="1"/>
    <xf numFmtId="0" fontId="11" fillId="0" borderId="0" xfId="2" applyFont="1"/>
    <xf numFmtId="3" fontId="1" fillId="0" borderId="11" xfId="2" applyNumberFormat="1" applyFont="1" applyBorder="1"/>
    <xf numFmtId="3" fontId="1" fillId="0" borderId="10" xfId="2" applyNumberFormat="1" applyFont="1" applyBorder="1" applyAlignment="1">
      <alignment horizontal="center"/>
    </xf>
    <xf numFmtId="3" fontId="1" fillId="0" borderId="10" xfId="2" applyNumberFormat="1" applyFont="1" applyBorder="1"/>
    <xf numFmtId="3" fontId="1" fillId="0" borderId="12" xfId="2" applyNumberFormat="1" applyFont="1" applyBorder="1"/>
    <xf numFmtId="164" fontId="1" fillId="0" borderId="12" xfId="2" applyNumberFormat="1" applyFont="1" applyBorder="1"/>
    <xf numFmtId="3" fontId="7" fillId="0" borderId="8" xfId="2" quotePrefix="1" applyNumberFormat="1" applyFont="1" applyBorder="1"/>
    <xf numFmtId="165" fontId="1" fillId="0" borderId="10" xfId="1" applyNumberFormat="1" applyFont="1" applyBorder="1"/>
    <xf numFmtId="165" fontId="1" fillId="0" borderId="12" xfId="1" applyNumberFormat="1" applyFont="1" applyBorder="1"/>
    <xf numFmtId="165" fontId="1" fillId="0" borderId="8" xfId="1" applyNumberFormat="1" applyFont="1" applyBorder="1"/>
    <xf numFmtId="165" fontId="1" fillId="0" borderId="11" xfId="1" applyNumberFormat="1" applyFont="1" applyBorder="1"/>
    <xf numFmtId="0" fontId="2" fillId="0" borderId="0" xfId="2" applyFont="1"/>
    <xf numFmtId="165" fontId="1" fillId="0" borderId="0" xfId="1" applyNumberFormat="1" applyFont="1"/>
    <xf numFmtId="2" fontId="1" fillId="0" borderId="0" xfId="2" applyNumberFormat="1" applyFont="1"/>
    <xf numFmtId="0" fontId="1" fillId="0" borderId="0" xfId="2" applyFont="1" applyFill="1"/>
    <xf numFmtId="0" fontId="9" fillId="0" borderId="0" xfId="2" applyFont="1"/>
    <xf numFmtId="0" fontId="1" fillId="0" borderId="7" xfId="0" applyFont="1" applyBorder="1"/>
    <xf numFmtId="165" fontId="1" fillId="0" borderId="5" xfId="1" applyNumberFormat="1" applyFont="1" applyBorder="1"/>
    <xf numFmtId="165" fontId="1" fillId="0" borderId="7" xfId="1" applyNumberFormat="1" applyFont="1" applyBorder="1"/>
    <xf numFmtId="0" fontId="1" fillId="0" borderId="0" xfId="0" applyFont="1" applyFill="1"/>
    <xf numFmtId="0" fontId="2" fillId="0" borderId="0" xfId="0" applyFont="1" applyFill="1"/>
    <xf numFmtId="3" fontId="1" fillId="0" borderId="10" xfId="2" applyNumberFormat="1" applyFont="1" applyBorder="1" applyAlignment="1">
      <alignment horizontal="center"/>
    </xf>
    <xf numFmtId="0" fontId="2" fillId="0" borderId="0" xfId="2" applyFont="1" applyBorder="1"/>
    <xf numFmtId="0" fontId="10" fillId="0" borderId="0" xfId="2"/>
    <xf numFmtId="0" fontId="5" fillId="0" borderId="0" xfId="2" applyFont="1" applyBorder="1"/>
    <xf numFmtId="3" fontId="5" fillId="0" borderId="0" xfId="2" applyNumberFormat="1" applyFont="1" applyBorder="1"/>
    <xf numFmtId="0" fontId="13" fillId="0" borderId="0" xfId="2" applyFont="1"/>
    <xf numFmtId="0" fontId="3" fillId="0" borderId="0" xfId="2" applyFont="1" applyBorder="1"/>
    <xf numFmtId="0" fontId="4" fillId="0" borderId="0" xfId="2" applyFont="1" applyBorder="1"/>
    <xf numFmtId="3" fontId="3" fillId="0" borderId="0" xfId="2" applyNumberFormat="1" applyFont="1" applyBorder="1"/>
    <xf numFmtId="3" fontId="3" fillId="0" borderId="1" xfId="2" applyNumberFormat="1" applyFont="1" applyBorder="1"/>
    <xf numFmtId="3" fontId="3" fillId="0" borderId="2" xfId="2" applyNumberFormat="1" applyFont="1" applyBorder="1"/>
    <xf numFmtId="3" fontId="3" fillId="0" borderId="4" xfId="2" applyNumberFormat="1" applyFont="1" applyBorder="1"/>
    <xf numFmtId="0" fontId="14" fillId="0" borderId="0" xfId="2" applyFont="1" applyBorder="1"/>
    <xf numFmtId="3" fontId="3" fillId="0" borderId="5" xfId="2" applyNumberFormat="1" applyFont="1" applyBorder="1"/>
    <xf numFmtId="0" fontId="15" fillId="0" borderId="0" xfId="2" applyFont="1"/>
    <xf numFmtId="0" fontId="6" fillId="0" borderId="0" xfId="2" applyFont="1" applyBorder="1"/>
    <xf numFmtId="3" fontId="6" fillId="0" borderId="0" xfId="2" applyNumberFormat="1" applyFont="1" applyBorder="1"/>
    <xf numFmtId="0" fontId="16" fillId="0" borderId="0" xfId="2" applyFont="1"/>
    <xf numFmtId="0" fontId="17" fillId="0" borderId="0" xfId="2" applyFont="1" applyBorder="1"/>
    <xf numFmtId="3" fontId="5" fillId="0" borderId="6" xfId="2" applyNumberFormat="1" applyFont="1" applyBorder="1"/>
    <xf numFmtId="3" fontId="3" fillId="0" borderId="13" xfId="2" applyNumberFormat="1" applyFont="1" applyBorder="1"/>
    <xf numFmtId="3" fontId="3" fillId="0" borderId="3" xfId="2" applyNumberFormat="1" applyFont="1" applyBorder="1"/>
    <xf numFmtId="0" fontId="3" fillId="0" borderId="0" xfId="2" applyFont="1"/>
    <xf numFmtId="0" fontId="10" fillId="0" borderId="0" xfId="2" applyBorder="1"/>
    <xf numFmtId="0" fontId="18" fillId="0" borderId="0" xfId="2" applyFont="1"/>
    <xf numFmtId="0" fontId="19" fillId="0" borderId="0" xfId="2" applyFont="1" applyAlignment="1">
      <alignment horizontal="left"/>
    </xf>
    <xf numFmtId="0" fontId="19" fillId="0" borderId="0" xfId="2" applyFont="1"/>
    <xf numFmtId="0" fontId="19" fillId="0" borderId="0" xfId="2" applyFont="1" applyBorder="1"/>
    <xf numFmtId="3" fontId="19" fillId="0" borderId="0" xfId="2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7" xfId="0" applyNumberFormat="1" applyFont="1" applyFill="1" applyBorder="1"/>
    <xf numFmtId="3" fontId="1" fillId="0" borderId="0" xfId="0" applyNumberFormat="1" applyFont="1" applyFill="1" applyBorder="1"/>
    <xf numFmtId="3" fontId="1" fillId="0" borderId="1" xfId="0" applyNumberFormat="1" applyFont="1" applyFill="1" applyBorder="1"/>
    <xf numFmtId="3" fontId="1" fillId="0" borderId="2" xfId="0" applyNumberFormat="1" applyFont="1" applyFill="1" applyBorder="1"/>
    <xf numFmtId="3" fontId="1" fillId="0" borderId="4" xfId="0" applyNumberFormat="1" applyFont="1" applyFill="1" applyBorder="1"/>
    <xf numFmtId="0" fontId="7" fillId="0" borderId="0" xfId="0" applyFont="1" applyFill="1" applyBorder="1"/>
    <xf numFmtId="3" fontId="1" fillId="0" borderId="5" xfId="0" applyNumberFormat="1" applyFont="1" applyFill="1" applyBorder="1"/>
    <xf numFmtId="3" fontId="1" fillId="0" borderId="3" xfId="0" applyNumberFormat="1" applyFont="1" applyFill="1" applyBorder="1"/>
    <xf numFmtId="0" fontId="9" fillId="0" borderId="0" xfId="0" applyFont="1" applyFill="1" applyBorder="1"/>
    <xf numFmtId="3" fontId="1" fillId="0" borderId="7" xfId="2" applyNumberFormat="1" applyFont="1" applyBorder="1"/>
    <xf numFmtId="3" fontId="1" fillId="0" borderId="1" xfId="2" applyNumberFormat="1" applyFont="1" applyBorder="1"/>
    <xf numFmtId="3" fontId="1" fillId="0" borderId="4" xfId="2" applyNumberFormat="1" applyFont="1" applyBorder="1"/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8" fillId="0" borderId="0" xfId="2" applyFont="1" applyFill="1"/>
    <xf numFmtId="3" fontId="1" fillId="0" borderId="0" xfId="2" applyNumberFormat="1" applyFont="1" applyFill="1"/>
    <xf numFmtId="3" fontId="1" fillId="0" borderId="5" xfId="2" applyNumberFormat="1" applyFont="1" applyFill="1" applyBorder="1"/>
    <xf numFmtId="0" fontId="9" fillId="0" borderId="0" xfId="2" applyFont="1" applyFill="1"/>
    <xf numFmtId="0" fontId="1" fillId="0" borderId="10" xfId="2" applyFont="1" applyBorder="1"/>
    <xf numFmtId="2" fontId="1" fillId="0" borderId="10" xfId="2" applyNumberFormat="1" applyFont="1" applyBorder="1"/>
    <xf numFmtId="1" fontId="1" fillId="0" borderId="10" xfId="2" applyNumberFormat="1" applyFont="1" applyBorder="1"/>
    <xf numFmtId="0" fontId="9" fillId="0" borderId="0" xfId="2" quotePrefix="1" applyFont="1"/>
    <xf numFmtId="3" fontId="7" fillId="0" borderId="0" xfId="0" applyNumberFormat="1" applyFont="1" applyFill="1" applyAlignment="1">
      <alignment horizontal="center"/>
    </xf>
    <xf numFmtId="0" fontId="1" fillId="0" borderId="14" xfId="0" applyFont="1" applyBorder="1"/>
    <xf numFmtId="165" fontId="1" fillId="0" borderId="0" xfId="1" applyNumberFormat="1" applyFont="1" applyBorder="1"/>
    <xf numFmtId="0" fontId="2" fillId="0" borderId="0" xfId="0" applyFont="1" applyBorder="1"/>
    <xf numFmtId="0" fontId="1" fillId="0" borderId="15" xfId="0" applyFont="1" applyBorder="1"/>
    <xf numFmtId="0" fontId="7" fillId="0" borderId="16" xfId="0" applyFont="1" applyBorder="1"/>
    <xf numFmtId="0" fontId="1" fillId="0" borderId="5" xfId="0" applyFont="1" applyBorder="1"/>
    <xf numFmtId="3" fontId="7" fillId="0" borderId="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1" fillId="0" borderId="16" xfId="0" applyFont="1" applyBorder="1"/>
    <xf numFmtId="165" fontId="1" fillId="0" borderId="17" xfId="1" applyNumberFormat="1" applyFont="1" applyBorder="1"/>
    <xf numFmtId="165" fontId="1" fillId="0" borderId="2" xfId="1" applyNumberFormat="1" applyFont="1" applyBorder="1"/>
    <xf numFmtId="4" fontId="1" fillId="0" borderId="5" xfId="0" applyNumberFormat="1" applyFont="1" applyBorder="1"/>
    <xf numFmtId="9" fontId="1" fillId="0" borderId="7" xfId="1" applyFont="1" applyBorder="1"/>
    <xf numFmtId="0" fontId="1" fillId="0" borderId="10" xfId="0" applyFont="1" applyBorder="1"/>
    <xf numFmtId="2" fontId="1" fillId="0" borderId="10" xfId="1" applyNumberFormat="1" applyFont="1" applyBorder="1"/>
    <xf numFmtId="3" fontId="1" fillId="0" borderId="10" xfId="2" applyNumberFormat="1" applyFont="1" applyBorder="1" applyAlignment="1">
      <alignment horizontal="center"/>
    </xf>
    <xf numFmtId="3" fontId="1" fillId="0" borderId="0" xfId="2" applyNumberFormat="1" applyFont="1" applyBorder="1"/>
    <xf numFmtId="0" fontId="1" fillId="0" borderId="0" xfId="2" applyFont="1" applyBorder="1"/>
    <xf numFmtId="3" fontId="1" fillId="0" borderId="2" xfId="2" applyNumberFormat="1" applyFont="1" applyBorder="1"/>
    <xf numFmtId="3" fontId="1" fillId="2" borderId="2" xfId="2" applyNumberFormat="1" applyFont="1" applyFill="1" applyBorder="1"/>
    <xf numFmtId="3" fontId="1" fillId="2" borderId="1" xfId="2" applyNumberFormat="1" applyFont="1" applyFill="1" applyBorder="1"/>
    <xf numFmtId="0" fontId="1" fillId="0" borderId="0" xfId="2" quotePrefix="1" applyFont="1" applyAlignment="1">
      <alignment horizontal="right"/>
    </xf>
    <xf numFmtId="3" fontId="1" fillId="2" borderId="4" xfId="2" applyNumberFormat="1" applyFont="1" applyFill="1" applyBorder="1"/>
    <xf numFmtId="0" fontId="1" fillId="0" borderId="0" xfId="2" applyFont="1" applyAlignment="1">
      <alignment horizontal="right"/>
    </xf>
    <xf numFmtId="0" fontId="1" fillId="0" borderId="7" xfId="2" applyFont="1" applyBorder="1"/>
    <xf numFmtId="0" fontId="7" fillId="0" borderId="0" xfId="2" applyFont="1" applyBorder="1"/>
    <xf numFmtId="0" fontId="7" fillId="0" borderId="0" xfId="2" applyFont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9" fontId="1" fillId="0" borderId="0" xfId="1" applyFont="1"/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/>
    <xf numFmtId="0" fontId="11" fillId="0" borderId="0" xfId="0" applyFont="1"/>
    <xf numFmtId="0" fontId="11" fillId="0" borderId="0" xfId="0" applyFont="1" applyBorder="1"/>
    <xf numFmtId="3" fontId="1" fillId="0" borderId="6" xfId="0" applyNumberFormat="1" applyFont="1" applyBorder="1"/>
    <xf numFmtId="3" fontId="1" fillId="0" borderId="0" xfId="0" applyNumberFormat="1" applyFont="1" applyBorder="1" applyAlignment="1">
      <alignment horizontal="center"/>
    </xf>
    <xf numFmtId="165" fontId="1" fillId="0" borderId="0" xfId="3" applyNumberFormat="1" applyFont="1" applyBorder="1"/>
    <xf numFmtId="165" fontId="11" fillId="0" borderId="0" xfId="3" applyNumberFormat="1" applyFont="1" applyBorder="1"/>
    <xf numFmtId="165" fontId="1" fillId="0" borderId="0" xfId="3" applyNumberFormat="1" applyFont="1"/>
    <xf numFmtId="9" fontId="1" fillId="0" borderId="0" xfId="3" applyFont="1"/>
    <xf numFmtId="3" fontId="7" fillId="0" borderId="0" xfId="2" applyNumberFormat="1" applyFont="1"/>
    <xf numFmtId="3" fontId="11" fillId="0" borderId="0" xfId="2" applyNumberFormat="1" applyFont="1"/>
    <xf numFmtId="3" fontId="8" fillId="0" borderId="0" xfId="2" applyNumberFormat="1" applyFont="1"/>
    <xf numFmtId="3" fontId="7" fillId="0" borderId="0" xfId="2" applyNumberFormat="1" applyFont="1" applyBorder="1"/>
    <xf numFmtId="1" fontId="7" fillId="0" borderId="0" xfId="2" applyNumberFormat="1" applyFont="1" applyBorder="1" applyAlignment="1">
      <alignment horizontal="center"/>
    </xf>
    <xf numFmtId="0" fontId="1" fillId="0" borderId="0" xfId="2" applyNumberFormat="1" applyFont="1"/>
    <xf numFmtId="3" fontId="1" fillId="0" borderId="8" xfId="2" applyNumberFormat="1" applyFont="1" applyBorder="1"/>
    <xf numFmtId="164" fontId="1" fillId="0" borderId="10" xfId="2" applyNumberFormat="1" applyFont="1" applyBorder="1"/>
    <xf numFmtId="0" fontId="1" fillId="0" borderId="0" xfId="1" applyNumberFormat="1" applyFont="1"/>
    <xf numFmtId="3" fontId="2" fillId="0" borderId="0" xfId="2" applyNumberFormat="1" applyFont="1"/>
    <xf numFmtId="3" fontId="6" fillId="0" borderId="0" xfId="2" applyNumberFormat="1" applyFont="1"/>
    <xf numFmtId="0" fontId="7" fillId="0" borderId="0" xfId="2" applyNumberFormat="1" applyFont="1"/>
    <xf numFmtId="0" fontId="1" fillId="0" borderId="18" xfId="2" applyFont="1" applyBorder="1"/>
    <xf numFmtId="0" fontId="1" fillId="0" borderId="18" xfId="0" applyFont="1" applyBorder="1"/>
    <xf numFmtId="0" fontId="1" fillId="0" borderId="18" xfId="0" applyFont="1" applyBorder="1" applyAlignment="1">
      <alignment horizontal="center"/>
    </xf>
    <xf numFmtId="0" fontId="9" fillId="0" borderId="18" xfId="0" applyFont="1" applyBorder="1"/>
    <xf numFmtId="3" fontId="1" fillId="0" borderId="18" xfId="0" applyNumberFormat="1" applyFont="1" applyBorder="1"/>
    <xf numFmtId="3" fontId="1" fillId="0" borderId="18" xfId="2" applyNumberFormat="1" applyFont="1" applyBorder="1"/>
    <xf numFmtId="0" fontId="1" fillId="0" borderId="18" xfId="0" applyFont="1" applyFill="1" applyBorder="1"/>
    <xf numFmtId="3" fontId="1" fillId="0" borderId="18" xfId="0" applyNumberFormat="1" applyFont="1" applyFill="1" applyBorder="1"/>
    <xf numFmtId="165" fontId="1" fillId="0" borderId="18" xfId="3" applyNumberFormat="1" applyFont="1" applyBorder="1"/>
    <xf numFmtId="3" fontId="1" fillId="0" borderId="9" xfId="2" applyNumberFormat="1" applyFont="1" applyBorder="1" applyAlignment="1">
      <alignment horizontal="center"/>
    </xf>
    <xf numFmtId="3" fontId="1" fillId="0" borderId="10" xfId="2" applyNumberFormat="1" applyFont="1" applyBorder="1" applyAlignment="1">
      <alignment horizontal="center"/>
    </xf>
  </cellXfs>
  <cellStyles count="4">
    <cellStyle name="Normal" xfId="0" builtinId="0"/>
    <cellStyle name="Normal 2" xfId="2"/>
    <cellStyle name="Prosent" xfId="1" builtinId="5"/>
    <cellStyle name="Pros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"/>
  <sheetViews>
    <sheetView showGridLines="0" showZeros="0" workbookViewId="0">
      <selection activeCell="L3" sqref="L3"/>
    </sheetView>
  </sheetViews>
  <sheetFormatPr baseColWidth="10" defaultRowHeight="12.75" x14ac:dyDescent="0.2"/>
  <cols>
    <col min="1" max="1" width="4.85546875" style="66" customWidth="1"/>
    <col min="2" max="2" width="6.5703125" style="66" customWidth="1"/>
    <col min="3" max="3" width="29.42578125" style="66" customWidth="1"/>
    <col min="4" max="4" width="2.28515625" style="87" customWidth="1"/>
    <col min="5" max="253" width="11.42578125" style="66"/>
    <col min="254" max="254" width="4.85546875" style="66" customWidth="1"/>
    <col min="255" max="255" width="6.5703125" style="66" customWidth="1"/>
    <col min="256" max="256" width="29.42578125" style="66" customWidth="1"/>
    <col min="257" max="257" width="7.5703125" style="66" customWidth="1"/>
    <col min="258" max="258" width="2.28515625" style="66" customWidth="1"/>
    <col min="259" max="259" width="11.42578125" style="66"/>
    <col min="260" max="260" width="2.28515625" style="66" customWidth="1"/>
    <col min="261" max="509" width="11.42578125" style="66"/>
    <col min="510" max="510" width="4.85546875" style="66" customWidth="1"/>
    <col min="511" max="511" width="6.5703125" style="66" customWidth="1"/>
    <col min="512" max="512" width="29.42578125" style="66" customWidth="1"/>
    <col min="513" max="513" width="7.5703125" style="66" customWidth="1"/>
    <col min="514" max="514" width="2.28515625" style="66" customWidth="1"/>
    <col min="515" max="515" width="11.42578125" style="66"/>
    <col min="516" max="516" width="2.28515625" style="66" customWidth="1"/>
    <col min="517" max="765" width="11.42578125" style="66"/>
    <col min="766" max="766" width="4.85546875" style="66" customWidth="1"/>
    <col min="767" max="767" width="6.5703125" style="66" customWidth="1"/>
    <col min="768" max="768" width="29.42578125" style="66" customWidth="1"/>
    <col min="769" max="769" width="7.5703125" style="66" customWidth="1"/>
    <col min="770" max="770" width="2.28515625" style="66" customWidth="1"/>
    <col min="771" max="771" width="11.42578125" style="66"/>
    <col min="772" max="772" width="2.28515625" style="66" customWidth="1"/>
    <col min="773" max="1021" width="11.42578125" style="66"/>
    <col min="1022" max="1022" width="4.85546875" style="66" customWidth="1"/>
    <col min="1023" max="1023" width="6.5703125" style="66" customWidth="1"/>
    <col min="1024" max="1024" width="29.42578125" style="66" customWidth="1"/>
    <col min="1025" max="1025" width="7.5703125" style="66" customWidth="1"/>
    <col min="1026" max="1026" width="2.28515625" style="66" customWidth="1"/>
    <col min="1027" max="1027" width="11.42578125" style="66"/>
    <col min="1028" max="1028" width="2.28515625" style="66" customWidth="1"/>
    <col min="1029" max="1277" width="11.42578125" style="66"/>
    <col min="1278" max="1278" width="4.85546875" style="66" customWidth="1"/>
    <col min="1279" max="1279" width="6.5703125" style="66" customWidth="1"/>
    <col min="1280" max="1280" width="29.42578125" style="66" customWidth="1"/>
    <col min="1281" max="1281" width="7.5703125" style="66" customWidth="1"/>
    <col min="1282" max="1282" width="2.28515625" style="66" customWidth="1"/>
    <col min="1283" max="1283" width="11.42578125" style="66"/>
    <col min="1284" max="1284" width="2.28515625" style="66" customWidth="1"/>
    <col min="1285" max="1533" width="11.42578125" style="66"/>
    <col min="1534" max="1534" width="4.85546875" style="66" customWidth="1"/>
    <col min="1535" max="1535" width="6.5703125" style="66" customWidth="1"/>
    <col min="1536" max="1536" width="29.42578125" style="66" customWidth="1"/>
    <col min="1537" max="1537" width="7.5703125" style="66" customWidth="1"/>
    <col min="1538" max="1538" width="2.28515625" style="66" customWidth="1"/>
    <col min="1539" max="1539" width="11.42578125" style="66"/>
    <col min="1540" max="1540" width="2.28515625" style="66" customWidth="1"/>
    <col min="1541" max="1789" width="11.42578125" style="66"/>
    <col min="1790" max="1790" width="4.85546875" style="66" customWidth="1"/>
    <col min="1791" max="1791" width="6.5703125" style="66" customWidth="1"/>
    <col min="1792" max="1792" width="29.42578125" style="66" customWidth="1"/>
    <col min="1793" max="1793" width="7.5703125" style="66" customWidth="1"/>
    <col min="1794" max="1794" width="2.28515625" style="66" customWidth="1"/>
    <col min="1795" max="1795" width="11.42578125" style="66"/>
    <col min="1796" max="1796" width="2.28515625" style="66" customWidth="1"/>
    <col min="1797" max="2045" width="11.42578125" style="66"/>
    <col min="2046" max="2046" width="4.85546875" style="66" customWidth="1"/>
    <col min="2047" max="2047" width="6.5703125" style="66" customWidth="1"/>
    <col min="2048" max="2048" width="29.42578125" style="66" customWidth="1"/>
    <col min="2049" max="2049" width="7.5703125" style="66" customWidth="1"/>
    <col min="2050" max="2050" width="2.28515625" style="66" customWidth="1"/>
    <col min="2051" max="2051" width="11.42578125" style="66"/>
    <col min="2052" max="2052" width="2.28515625" style="66" customWidth="1"/>
    <col min="2053" max="2301" width="11.42578125" style="66"/>
    <col min="2302" max="2302" width="4.85546875" style="66" customWidth="1"/>
    <col min="2303" max="2303" width="6.5703125" style="66" customWidth="1"/>
    <col min="2304" max="2304" width="29.42578125" style="66" customWidth="1"/>
    <col min="2305" max="2305" width="7.5703125" style="66" customWidth="1"/>
    <col min="2306" max="2306" width="2.28515625" style="66" customWidth="1"/>
    <col min="2307" max="2307" width="11.42578125" style="66"/>
    <col min="2308" max="2308" width="2.28515625" style="66" customWidth="1"/>
    <col min="2309" max="2557" width="11.42578125" style="66"/>
    <col min="2558" max="2558" width="4.85546875" style="66" customWidth="1"/>
    <col min="2559" max="2559" width="6.5703125" style="66" customWidth="1"/>
    <col min="2560" max="2560" width="29.42578125" style="66" customWidth="1"/>
    <col min="2561" max="2561" width="7.5703125" style="66" customWidth="1"/>
    <col min="2562" max="2562" width="2.28515625" style="66" customWidth="1"/>
    <col min="2563" max="2563" width="11.42578125" style="66"/>
    <col min="2564" max="2564" width="2.28515625" style="66" customWidth="1"/>
    <col min="2565" max="2813" width="11.42578125" style="66"/>
    <col min="2814" max="2814" width="4.85546875" style="66" customWidth="1"/>
    <col min="2815" max="2815" width="6.5703125" style="66" customWidth="1"/>
    <col min="2816" max="2816" width="29.42578125" style="66" customWidth="1"/>
    <col min="2817" max="2817" width="7.5703125" style="66" customWidth="1"/>
    <col min="2818" max="2818" width="2.28515625" style="66" customWidth="1"/>
    <col min="2819" max="2819" width="11.42578125" style="66"/>
    <col min="2820" max="2820" width="2.28515625" style="66" customWidth="1"/>
    <col min="2821" max="3069" width="11.42578125" style="66"/>
    <col min="3070" max="3070" width="4.85546875" style="66" customWidth="1"/>
    <col min="3071" max="3071" width="6.5703125" style="66" customWidth="1"/>
    <col min="3072" max="3072" width="29.42578125" style="66" customWidth="1"/>
    <col min="3073" max="3073" width="7.5703125" style="66" customWidth="1"/>
    <col min="3074" max="3074" width="2.28515625" style="66" customWidth="1"/>
    <col min="3075" max="3075" width="11.42578125" style="66"/>
    <col min="3076" max="3076" width="2.28515625" style="66" customWidth="1"/>
    <col min="3077" max="3325" width="11.42578125" style="66"/>
    <col min="3326" max="3326" width="4.85546875" style="66" customWidth="1"/>
    <col min="3327" max="3327" width="6.5703125" style="66" customWidth="1"/>
    <col min="3328" max="3328" width="29.42578125" style="66" customWidth="1"/>
    <col min="3329" max="3329" width="7.5703125" style="66" customWidth="1"/>
    <col min="3330" max="3330" width="2.28515625" style="66" customWidth="1"/>
    <col min="3331" max="3331" width="11.42578125" style="66"/>
    <col min="3332" max="3332" width="2.28515625" style="66" customWidth="1"/>
    <col min="3333" max="3581" width="11.42578125" style="66"/>
    <col min="3582" max="3582" width="4.85546875" style="66" customWidth="1"/>
    <col min="3583" max="3583" width="6.5703125" style="66" customWidth="1"/>
    <col min="3584" max="3584" width="29.42578125" style="66" customWidth="1"/>
    <col min="3585" max="3585" width="7.5703125" style="66" customWidth="1"/>
    <col min="3586" max="3586" width="2.28515625" style="66" customWidth="1"/>
    <col min="3587" max="3587" width="11.42578125" style="66"/>
    <col min="3588" max="3588" width="2.28515625" style="66" customWidth="1"/>
    <col min="3589" max="3837" width="11.42578125" style="66"/>
    <col min="3838" max="3838" width="4.85546875" style="66" customWidth="1"/>
    <col min="3839" max="3839" width="6.5703125" style="66" customWidth="1"/>
    <col min="3840" max="3840" width="29.42578125" style="66" customWidth="1"/>
    <col min="3841" max="3841" width="7.5703125" style="66" customWidth="1"/>
    <col min="3842" max="3842" width="2.28515625" style="66" customWidth="1"/>
    <col min="3843" max="3843" width="11.42578125" style="66"/>
    <col min="3844" max="3844" width="2.28515625" style="66" customWidth="1"/>
    <col min="3845" max="4093" width="11.42578125" style="66"/>
    <col min="4094" max="4094" width="4.85546875" style="66" customWidth="1"/>
    <col min="4095" max="4095" width="6.5703125" style="66" customWidth="1"/>
    <col min="4096" max="4096" width="29.42578125" style="66" customWidth="1"/>
    <col min="4097" max="4097" width="7.5703125" style="66" customWidth="1"/>
    <col min="4098" max="4098" width="2.28515625" style="66" customWidth="1"/>
    <col min="4099" max="4099" width="11.42578125" style="66"/>
    <col min="4100" max="4100" width="2.28515625" style="66" customWidth="1"/>
    <col min="4101" max="4349" width="11.42578125" style="66"/>
    <col min="4350" max="4350" width="4.85546875" style="66" customWidth="1"/>
    <col min="4351" max="4351" width="6.5703125" style="66" customWidth="1"/>
    <col min="4352" max="4352" width="29.42578125" style="66" customWidth="1"/>
    <col min="4353" max="4353" width="7.5703125" style="66" customWidth="1"/>
    <col min="4354" max="4354" width="2.28515625" style="66" customWidth="1"/>
    <col min="4355" max="4355" width="11.42578125" style="66"/>
    <col min="4356" max="4356" width="2.28515625" style="66" customWidth="1"/>
    <col min="4357" max="4605" width="11.42578125" style="66"/>
    <col min="4606" max="4606" width="4.85546875" style="66" customWidth="1"/>
    <col min="4607" max="4607" width="6.5703125" style="66" customWidth="1"/>
    <col min="4608" max="4608" width="29.42578125" style="66" customWidth="1"/>
    <col min="4609" max="4609" width="7.5703125" style="66" customWidth="1"/>
    <col min="4610" max="4610" width="2.28515625" style="66" customWidth="1"/>
    <col min="4611" max="4611" width="11.42578125" style="66"/>
    <col min="4612" max="4612" width="2.28515625" style="66" customWidth="1"/>
    <col min="4613" max="4861" width="11.42578125" style="66"/>
    <col min="4862" max="4862" width="4.85546875" style="66" customWidth="1"/>
    <col min="4863" max="4863" width="6.5703125" style="66" customWidth="1"/>
    <col min="4864" max="4864" width="29.42578125" style="66" customWidth="1"/>
    <col min="4865" max="4865" width="7.5703125" style="66" customWidth="1"/>
    <col min="4866" max="4866" width="2.28515625" style="66" customWidth="1"/>
    <col min="4867" max="4867" width="11.42578125" style="66"/>
    <col min="4868" max="4868" width="2.28515625" style="66" customWidth="1"/>
    <col min="4869" max="5117" width="11.42578125" style="66"/>
    <col min="5118" max="5118" width="4.85546875" style="66" customWidth="1"/>
    <col min="5119" max="5119" width="6.5703125" style="66" customWidth="1"/>
    <col min="5120" max="5120" width="29.42578125" style="66" customWidth="1"/>
    <col min="5121" max="5121" width="7.5703125" style="66" customWidth="1"/>
    <col min="5122" max="5122" width="2.28515625" style="66" customWidth="1"/>
    <col min="5123" max="5123" width="11.42578125" style="66"/>
    <col min="5124" max="5124" width="2.28515625" style="66" customWidth="1"/>
    <col min="5125" max="5373" width="11.42578125" style="66"/>
    <col min="5374" max="5374" width="4.85546875" style="66" customWidth="1"/>
    <col min="5375" max="5375" width="6.5703125" style="66" customWidth="1"/>
    <col min="5376" max="5376" width="29.42578125" style="66" customWidth="1"/>
    <col min="5377" max="5377" width="7.5703125" style="66" customWidth="1"/>
    <col min="5378" max="5378" width="2.28515625" style="66" customWidth="1"/>
    <col min="5379" max="5379" width="11.42578125" style="66"/>
    <col min="5380" max="5380" width="2.28515625" style="66" customWidth="1"/>
    <col min="5381" max="5629" width="11.42578125" style="66"/>
    <col min="5630" max="5630" width="4.85546875" style="66" customWidth="1"/>
    <col min="5631" max="5631" width="6.5703125" style="66" customWidth="1"/>
    <col min="5632" max="5632" width="29.42578125" style="66" customWidth="1"/>
    <col min="5633" max="5633" width="7.5703125" style="66" customWidth="1"/>
    <col min="5634" max="5634" width="2.28515625" style="66" customWidth="1"/>
    <col min="5635" max="5635" width="11.42578125" style="66"/>
    <col min="5636" max="5636" width="2.28515625" style="66" customWidth="1"/>
    <col min="5637" max="5885" width="11.42578125" style="66"/>
    <col min="5886" max="5886" width="4.85546875" style="66" customWidth="1"/>
    <col min="5887" max="5887" width="6.5703125" style="66" customWidth="1"/>
    <col min="5888" max="5888" width="29.42578125" style="66" customWidth="1"/>
    <col min="5889" max="5889" width="7.5703125" style="66" customWidth="1"/>
    <col min="5890" max="5890" width="2.28515625" style="66" customWidth="1"/>
    <col min="5891" max="5891" width="11.42578125" style="66"/>
    <col min="5892" max="5892" width="2.28515625" style="66" customWidth="1"/>
    <col min="5893" max="6141" width="11.42578125" style="66"/>
    <col min="6142" max="6142" width="4.85546875" style="66" customWidth="1"/>
    <col min="6143" max="6143" width="6.5703125" style="66" customWidth="1"/>
    <col min="6144" max="6144" width="29.42578125" style="66" customWidth="1"/>
    <col min="6145" max="6145" width="7.5703125" style="66" customWidth="1"/>
    <col min="6146" max="6146" width="2.28515625" style="66" customWidth="1"/>
    <col min="6147" max="6147" width="11.42578125" style="66"/>
    <col min="6148" max="6148" width="2.28515625" style="66" customWidth="1"/>
    <col min="6149" max="6397" width="11.42578125" style="66"/>
    <col min="6398" max="6398" width="4.85546875" style="66" customWidth="1"/>
    <col min="6399" max="6399" width="6.5703125" style="66" customWidth="1"/>
    <col min="6400" max="6400" width="29.42578125" style="66" customWidth="1"/>
    <col min="6401" max="6401" width="7.5703125" style="66" customWidth="1"/>
    <col min="6402" max="6402" width="2.28515625" style="66" customWidth="1"/>
    <col min="6403" max="6403" width="11.42578125" style="66"/>
    <col min="6404" max="6404" width="2.28515625" style="66" customWidth="1"/>
    <col min="6405" max="6653" width="11.42578125" style="66"/>
    <col min="6654" max="6654" width="4.85546875" style="66" customWidth="1"/>
    <col min="6655" max="6655" width="6.5703125" style="66" customWidth="1"/>
    <col min="6656" max="6656" width="29.42578125" style="66" customWidth="1"/>
    <col min="6657" max="6657" width="7.5703125" style="66" customWidth="1"/>
    <col min="6658" max="6658" width="2.28515625" style="66" customWidth="1"/>
    <col min="6659" max="6659" width="11.42578125" style="66"/>
    <col min="6660" max="6660" width="2.28515625" style="66" customWidth="1"/>
    <col min="6661" max="6909" width="11.42578125" style="66"/>
    <col min="6910" max="6910" width="4.85546875" style="66" customWidth="1"/>
    <col min="6911" max="6911" width="6.5703125" style="66" customWidth="1"/>
    <col min="6912" max="6912" width="29.42578125" style="66" customWidth="1"/>
    <col min="6913" max="6913" width="7.5703125" style="66" customWidth="1"/>
    <col min="6914" max="6914" width="2.28515625" style="66" customWidth="1"/>
    <col min="6915" max="6915" width="11.42578125" style="66"/>
    <col min="6916" max="6916" width="2.28515625" style="66" customWidth="1"/>
    <col min="6917" max="7165" width="11.42578125" style="66"/>
    <col min="7166" max="7166" width="4.85546875" style="66" customWidth="1"/>
    <col min="7167" max="7167" width="6.5703125" style="66" customWidth="1"/>
    <col min="7168" max="7168" width="29.42578125" style="66" customWidth="1"/>
    <col min="7169" max="7169" width="7.5703125" style="66" customWidth="1"/>
    <col min="7170" max="7170" width="2.28515625" style="66" customWidth="1"/>
    <col min="7171" max="7171" width="11.42578125" style="66"/>
    <col min="7172" max="7172" width="2.28515625" style="66" customWidth="1"/>
    <col min="7173" max="7421" width="11.42578125" style="66"/>
    <col min="7422" max="7422" width="4.85546875" style="66" customWidth="1"/>
    <col min="7423" max="7423" width="6.5703125" style="66" customWidth="1"/>
    <col min="7424" max="7424" width="29.42578125" style="66" customWidth="1"/>
    <col min="7425" max="7425" width="7.5703125" style="66" customWidth="1"/>
    <col min="7426" max="7426" width="2.28515625" style="66" customWidth="1"/>
    <col min="7427" max="7427" width="11.42578125" style="66"/>
    <col min="7428" max="7428" width="2.28515625" style="66" customWidth="1"/>
    <col min="7429" max="7677" width="11.42578125" style="66"/>
    <col min="7678" max="7678" width="4.85546875" style="66" customWidth="1"/>
    <col min="7679" max="7679" width="6.5703125" style="66" customWidth="1"/>
    <col min="7680" max="7680" width="29.42578125" style="66" customWidth="1"/>
    <col min="7681" max="7681" width="7.5703125" style="66" customWidth="1"/>
    <col min="7682" max="7682" width="2.28515625" style="66" customWidth="1"/>
    <col min="7683" max="7683" width="11.42578125" style="66"/>
    <col min="7684" max="7684" width="2.28515625" style="66" customWidth="1"/>
    <col min="7685" max="7933" width="11.42578125" style="66"/>
    <col min="7934" max="7934" width="4.85546875" style="66" customWidth="1"/>
    <col min="7935" max="7935" width="6.5703125" style="66" customWidth="1"/>
    <col min="7936" max="7936" width="29.42578125" style="66" customWidth="1"/>
    <col min="7937" max="7937" width="7.5703125" style="66" customWidth="1"/>
    <col min="7938" max="7938" width="2.28515625" style="66" customWidth="1"/>
    <col min="7939" max="7939" width="11.42578125" style="66"/>
    <col min="7940" max="7940" width="2.28515625" style="66" customWidth="1"/>
    <col min="7941" max="8189" width="11.42578125" style="66"/>
    <col min="8190" max="8190" width="4.85546875" style="66" customWidth="1"/>
    <col min="8191" max="8191" width="6.5703125" style="66" customWidth="1"/>
    <col min="8192" max="8192" width="29.42578125" style="66" customWidth="1"/>
    <col min="8193" max="8193" width="7.5703125" style="66" customWidth="1"/>
    <col min="8194" max="8194" width="2.28515625" style="66" customWidth="1"/>
    <col min="8195" max="8195" width="11.42578125" style="66"/>
    <col min="8196" max="8196" width="2.28515625" style="66" customWidth="1"/>
    <col min="8197" max="8445" width="11.42578125" style="66"/>
    <col min="8446" max="8446" width="4.85546875" style="66" customWidth="1"/>
    <col min="8447" max="8447" width="6.5703125" style="66" customWidth="1"/>
    <col min="8448" max="8448" width="29.42578125" style="66" customWidth="1"/>
    <col min="8449" max="8449" width="7.5703125" style="66" customWidth="1"/>
    <col min="8450" max="8450" width="2.28515625" style="66" customWidth="1"/>
    <col min="8451" max="8451" width="11.42578125" style="66"/>
    <col min="8452" max="8452" width="2.28515625" style="66" customWidth="1"/>
    <col min="8453" max="8701" width="11.42578125" style="66"/>
    <col min="8702" max="8702" width="4.85546875" style="66" customWidth="1"/>
    <col min="8703" max="8703" width="6.5703125" style="66" customWidth="1"/>
    <col min="8704" max="8704" width="29.42578125" style="66" customWidth="1"/>
    <col min="8705" max="8705" width="7.5703125" style="66" customWidth="1"/>
    <col min="8706" max="8706" width="2.28515625" style="66" customWidth="1"/>
    <col min="8707" max="8707" width="11.42578125" style="66"/>
    <col min="8708" max="8708" width="2.28515625" style="66" customWidth="1"/>
    <col min="8709" max="8957" width="11.42578125" style="66"/>
    <col min="8958" max="8958" width="4.85546875" style="66" customWidth="1"/>
    <col min="8959" max="8959" width="6.5703125" style="66" customWidth="1"/>
    <col min="8960" max="8960" width="29.42578125" style="66" customWidth="1"/>
    <col min="8961" max="8961" width="7.5703125" style="66" customWidth="1"/>
    <col min="8962" max="8962" width="2.28515625" style="66" customWidth="1"/>
    <col min="8963" max="8963" width="11.42578125" style="66"/>
    <col min="8964" max="8964" width="2.28515625" style="66" customWidth="1"/>
    <col min="8965" max="9213" width="11.42578125" style="66"/>
    <col min="9214" max="9214" width="4.85546875" style="66" customWidth="1"/>
    <col min="9215" max="9215" width="6.5703125" style="66" customWidth="1"/>
    <col min="9216" max="9216" width="29.42578125" style="66" customWidth="1"/>
    <col min="9217" max="9217" width="7.5703125" style="66" customWidth="1"/>
    <col min="9218" max="9218" width="2.28515625" style="66" customWidth="1"/>
    <col min="9219" max="9219" width="11.42578125" style="66"/>
    <col min="9220" max="9220" width="2.28515625" style="66" customWidth="1"/>
    <col min="9221" max="9469" width="11.42578125" style="66"/>
    <col min="9470" max="9470" width="4.85546875" style="66" customWidth="1"/>
    <col min="9471" max="9471" width="6.5703125" style="66" customWidth="1"/>
    <col min="9472" max="9472" width="29.42578125" style="66" customWidth="1"/>
    <col min="9473" max="9473" width="7.5703125" style="66" customWidth="1"/>
    <col min="9474" max="9474" width="2.28515625" style="66" customWidth="1"/>
    <col min="9475" max="9475" width="11.42578125" style="66"/>
    <col min="9476" max="9476" width="2.28515625" style="66" customWidth="1"/>
    <col min="9477" max="9725" width="11.42578125" style="66"/>
    <col min="9726" max="9726" width="4.85546875" style="66" customWidth="1"/>
    <col min="9727" max="9727" width="6.5703125" style="66" customWidth="1"/>
    <col min="9728" max="9728" width="29.42578125" style="66" customWidth="1"/>
    <col min="9729" max="9729" width="7.5703125" style="66" customWidth="1"/>
    <col min="9730" max="9730" width="2.28515625" style="66" customWidth="1"/>
    <col min="9731" max="9731" width="11.42578125" style="66"/>
    <col min="9732" max="9732" width="2.28515625" style="66" customWidth="1"/>
    <col min="9733" max="9981" width="11.42578125" style="66"/>
    <col min="9982" max="9982" width="4.85546875" style="66" customWidth="1"/>
    <col min="9983" max="9983" width="6.5703125" style="66" customWidth="1"/>
    <col min="9984" max="9984" width="29.42578125" style="66" customWidth="1"/>
    <col min="9985" max="9985" width="7.5703125" style="66" customWidth="1"/>
    <col min="9986" max="9986" width="2.28515625" style="66" customWidth="1"/>
    <col min="9987" max="9987" width="11.42578125" style="66"/>
    <col min="9988" max="9988" width="2.28515625" style="66" customWidth="1"/>
    <col min="9989" max="10237" width="11.42578125" style="66"/>
    <col min="10238" max="10238" width="4.85546875" style="66" customWidth="1"/>
    <col min="10239" max="10239" width="6.5703125" style="66" customWidth="1"/>
    <col min="10240" max="10240" width="29.42578125" style="66" customWidth="1"/>
    <col min="10241" max="10241" width="7.5703125" style="66" customWidth="1"/>
    <col min="10242" max="10242" width="2.28515625" style="66" customWidth="1"/>
    <col min="10243" max="10243" width="11.42578125" style="66"/>
    <col min="10244" max="10244" width="2.28515625" style="66" customWidth="1"/>
    <col min="10245" max="10493" width="11.42578125" style="66"/>
    <col min="10494" max="10494" width="4.85546875" style="66" customWidth="1"/>
    <col min="10495" max="10495" width="6.5703125" style="66" customWidth="1"/>
    <col min="10496" max="10496" width="29.42578125" style="66" customWidth="1"/>
    <col min="10497" max="10497" width="7.5703125" style="66" customWidth="1"/>
    <col min="10498" max="10498" width="2.28515625" style="66" customWidth="1"/>
    <col min="10499" max="10499" width="11.42578125" style="66"/>
    <col min="10500" max="10500" width="2.28515625" style="66" customWidth="1"/>
    <col min="10501" max="10749" width="11.42578125" style="66"/>
    <col min="10750" max="10750" width="4.85546875" style="66" customWidth="1"/>
    <col min="10751" max="10751" width="6.5703125" style="66" customWidth="1"/>
    <col min="10752" max="10752" width="29.42578125" style="66" customWidth="1"/>
    <col min="10753" max="10753" width="7.5703125" style="66" customWidth="1"/>
    <col min="10754" max="10754" width="2.28515625" style="66" customWidth="1"/>
    <col min="10755" max="10755" width="11.42578125" style="66"/>
    <col min="10756" max="10756" width="2.28515625" style="66" customWidth="1"/>
    <col min="10757" max="11005" width="11.42578125" style="66"/>
    <col min="11006" max="11006" width="4.85546875" style="66" customWidth="1"/>
    <col min="11007" max="11007" width="6.5703125" style="66" customWidth="1"/>
    <col min="11008" max="11008" width="29.42578125" style="66" customWidth="1"/>
    <col min="11009" max="11009" width="7.5703125" style="66" customWidth="1"/>
    <col min="11010" max="11010" width="2.28515625" style="66" customWidth="1"/>
    <col min="11011" max="11011" width="11.42578125" style="66"/>
    <col min="11012" max="11012" width="2.28515625" style="66" customWidth="1"/>
    <col min="11013" max="11261" width="11.42578125" style="66"/>
    <col min="11262" max="11262" width="4.85546875" style="66" customWidth="1"/>
    <col min="11263" max="11263" width="6.5703125" style="66" customWidth="1"/>
    <col min="11264" max="11264" width="29.42578125" style="66" customWidth="1"/>
    <col min="11265" max="11265" width="7.5703125" style="66" customWidth="1"/>
    <col min="11266" max="11266" width="2.28515625" style="66" customWidth="1"/>
    <col min="11267" max="11267" width="11.42578125" style="66"/>
    <col min="11268" max="11268" width="2.28515625" style="66" customWidth="1"/>
    <col min="11269" max="11517" width="11.42578125" style="66"/>
    <col min="11518" max="11518" width="4.85546875" style="66" customWidth="1"/>
    <col min="11519" max="11519" width="6.5703125" style="66" customWidth="1"/>
    <col min="11520" max="11520" width="29.42578125" style="66" customWidth="1"/>
    <col min="11521" max="11521" width="7.5703125" style="66" customWidth="1"/>
    <col min="11522" max="11522" width="2.28515625" style="66" customWidth="1"/>
    <col min="11523" max="11523" width="11.42578125" style="66"/>
    <col min="11524" max="11524" width="2.28515625" style="66" customWidth="1"/>
    <col min="11525" max="11773" width="11.42578125" style="66"/>
    <col min="11774" max="11774" width="4.85546875" style="66" customWidth="1"/>
    <col min="11775" max="11775" width="6.5703125" style="66" customWidth="1"/>
    <col min="11776" max="11776" width="29.42578125" style="66" customWidth="1"/>
    <col min="11777" max="11777" width="7.5703125" style="66" customWidth="1"/>
    <col min="11778" max="11778" width="2.28515625" style="66" customWidth="1"/>
    <col min="11779" max="11779" width="11.42578125" style="66"/>
    <col min="11780" max="11780" width="2.28515625" style="66" customWidth="1"/>
    <col min="11781" max="12029" width="11.42578125" style="66"/>
    <col min="12030" max="12030" width="4.85546875" style="66" customWidth="1"/>
    <col min="12031" max="12031" width="6.5703125" style="66" customWidth="1"/>
    <col min="12032" max="12032" width="29.42578125" style="66" customWidth="1"/>
    <col min="12033" max="12033" width="7.5703125" style="66" customWidth="1"/>
    <col min="12034" max="12034" width="2.28515625" style="66" customWidth="1"/>
    <col min="12035" max="12035" width="11.42578125" style="66"/>
    <col min="12036" max="12036" width="2.28515625" style="66" customWidth="1"/>
    <col min="12037" max="12285" width="11.42578125" style="66"/>
    <col min="12286" max="12286" width="4.85546875" style="66" customWidth="1"/>
    <col min="12287" max="12287" width="6.5703125" style="66" customWidth="1"/>
    <col min="12288" max="12288" width="29.42578125" style="66" customWidth="1"/>
    <col min="12289" max="12289" width="7.5703125" style="66" customWidth="1"/>
    <col min="12290" max="12290" width="2.28515625" style="66" customWidth="1"/>
    <col min="12291" max="12291" width="11.42578125" style="66"/>
    <col min="12292" max="12292" width="2.28515625" style="66" customWidth="1"/>
    <col min="12293" max="12541" width="11.42578125" style="66"/>
    <col min="12542" max="12542" width="4.85546875" style="66" customWidth="1"/>
    <col min="12543" max="12543" width="6.5703125" style="66" customWidth="1"/>
    <col min="12544" max="12544" width="29.42578125" style="66" customWidth="1"/>
    <col min="12545" max="12545" width="7.5703125" style="66" customWidth="1"/>
    <col min="12546" max="12546" width="2.28515625" style="66" customWidth="1"/>
    <col min="12547" max="12547" width="11.42578125" style="66"/>
    <col min="12548" max="12548" width="2.28515625" style="66" customWidth="1"/>
    <col min="12549" max="12797" width="11.42578125" style="66"/>
    <col min="12798" max="12798" width="4.85546875" style="66" customWidth="1"/>
    <col min="12799" max="12799" width="6.5703125" style="66" customWidth="1"/>
    <col min="12800" max="12800" width="29.42578125" style="66" customWidth="1"/>
    <col min="12801" max="12801" width="7.5703125" style="66" customWidth="1"/>
    <col min="12802" max="12802" width="2.28515625" style="66" customWidth="1"/>
    <col min="12803" max="12803" width="11.42578125" style="66"/>
    <col min="12804" max="12804" width="2.28515625" style="66" customWidth="1"/>
    <col min="12805" max="13053" width="11.42578125" style="66"/>
    <col min="13054" max="13054" width="4.85546875" style="66" customWidth="1"/>
    <col min="13055" max="13055" width="6.5703125" style="66" customWidth="1"/>
    <col min="13056" max="13056" width="29.42578125" style="66" customWidth="1"/>
    <col min="13057" max="13057" width="7.5703125" style="66" customWidth="1"/>
    <col min="13058" max="13058" width="2.28515625" style="66" customWidth="1"/>
    <col min="13059" max="13059" width="11.42578125" style="66"/>
    <col min="13060" max="13060" width="2.28515625" style="66" customWidth="1"/>
    <col min="13061" max="13309" width="11.42578125" style="66"/>
    <col min="13310" max="13310" width="4.85546875" style="66" customWidth="1"/>
    <col min="13311" max="13311" width="6.5703125" style="66" customWidth="1"/>
    <col min="13312" max="13312" width="29.42578125" style="66" customWidth="1"/>
    <col min="13313" max="13313" width="7.5703125" style="66" customWidth="1"/>
    <col min="13314" max="13314" width="2.28515625" style="66" customWidth="1"/>
    <col min="13315" max="13315" width="11.42578125" style="66"/>
    <col min="13316" max="13316" width="2.28515625" style="66" customWidth="1"/>
    <col min="13317" max="13565" width="11.42578125" style="66"/>
    <col min="13566" max="13566" width="4.85546875" style="66" customWidth="1"/>
    <col min="13567" max="13567" width="6.5703125" style="66" customWidth="1"/>
    <col min="13568" max="13568" width="29.42578125" style="66" customWidth="1"/>
    <col min="13569" max="13569" width="7.5703125" style="66" customWidth="1"/>
    <col min="13570" max="13570" width="2.28515625" style="66" customWidth="1"/>
    <col min="13571" max="13571" width="11.42578125" style="66"/>
    <col min="13572" max="13572" width="2.28515625" style="66" customWidth="1"/>
    <col min="13573" max="13821" width="11.42578125" style="66"/>
    <col min="13822" max="13822" width="4.85546875" style="66" customWidth="1"/>
    <col min="13823" max="13823" width="6.5703125" style="66" customWidth="1"/>
    <col min="13824" max="13824" width="29.42578125" style="66" customWidth="1"/>
    <col min="13825" max="13825" width="7.5703125" style="66" customWidth="1"/>
    <col min="13826" max="13826" width="2.28515625" style="66" customWidth="1"/>
    <col min="13827" max="13827" width="11.42578125" style="66"/>
    <col min="13828" max="13828" width="2.28515625" style="66" customWidth="1"/>
    <col min="13829" max="14077" width="11.42578125" style="66"/>
    <col min="14078" max="14078" width="4.85546875" style="66" customWidth="1"/>
    <col min="14079" max="14079" width="6.5703125" style="66" customWidth="1"/>
    <col min="14080" max="14080" width="29.42578125" style="66" customWidth="1"/>
    <col min="14081" max="14081" width="7.5703125" style="66" customWidth="1"/>
    <col min="14082" max="14082" width="2.28515625" style="66" customWidth="1"/>
    <col min="14083" max="14083" width="11.42578125" style="66"/>
    <col min="14084" max="14084" width="2.28515625" style="66" customWidth="1"/>
    <col min="14085" max="14333" width="11.42578125" style="66"/>
    <col min="14334" max="14334" width="4.85546875" style="66" customWidth="1"/>
    <col min="14335" max="14335" width="6.5703125" style="66" customWidth="1"/>
    <col min="14336" max="14336" width="29.42578125" style="66" customWidth="1"/>
    <col min="14337" max="14337" width="7.5703125" style="66" customWidth="1"/>
    <col min="14338" max="14338" width="2.28515625" style="66" customWidth="1"/>
    <col min="14339" max="14339" width="11.42578125" style="66"/>
    <col min="14340" max="14340" width="2.28515625" style="66" customWidth="1"/>
    <col min="14341" max="14589" width="11.42578125" style="66"/>
    <col min="14590" max="14590" width="4.85546875" style="66" customWidth="1"/>
    <col min="14591" max="14591" width="6.5703125" style="66" customWidth="1"/>
    <col min="14592" max="14592" width="29.42578125" style="66" customWidth="1"/>
    <col min="14593" max="14593" width="7.5703125" style="66" customWidth="1"/>
    <col min="14594" max="14594" width="2.28515625" style="66" customWidth="1"/>
    <col min="14595" max="14595" width="11.42578125" style="66"/>
    <col min="14596" max="14596" width="2.28515625" style="66" customWidth="1"/>
    <col min="14597" max="14845" width="11.42578125" style="66"/>
    <col min="14846" max="14846" width="4.85546875" style="66" customWidth="1"/>
    <col min="14847" max="14847" width="6.5703125" style="66" customWidth="1"/>
    <col min="14848" max="14848" width="29.42578125" style="66" customWidth="1"/>
    <col min="14849" max="14849" width="7.5703125" style="66" customWidth="1"/>
    <col min="14850" max="14850" width="2.28515625" style="66" customWidth="1"/>
    <col min="14851" max="14851" width="11.42578125" style="66"/>
    <col min="14852" max="14852" width="2.28515625" style="66" customWidth="1"/>
    <col min="14853" max="15101" width="11.42578125" style="66"/>
    <col min="15102" max="15102" width="4.85546875" style="66" customWidth="1"/>
    <col min="15103" max="15103" width="6.5703125" style="66" customWidth="1"/>
    <col min="15104" max="15104" width="29.42578125" style="66" customWidth="1"/>
    <col min="15105" max="15105" width="7.5703125" style="66" customWidth="1"/>
    <col min="15106" max="15106" width="2.28515625" style="66" customWidth="1"/>
    <col min="15107" max="15107" width="11.42578125" style="66"/>
    <col min="15108" max="15108" width="2.28515625" style="66" customWidth="1"/>
    <col min="15109" max="15357" width="11.42578125" style="66"/>
    <col min="15358" max="15358" width="4.85546875" style="66" customWidth="1"/>
    <col min="15359" max="15359" width="6.5703125" style="66" customWidth="1"/>
    <col min="15360" max="15360" width="29.42578125" style="66" customWidth="1"/>
    <col min="15361" max="15361" width="7.5703125" style="66" customWidth="1"/>
    <col min="15362" max="15362" width="2.28515625" style="66" customWidth="1"/>
    <col min="15363" max="15363" width="11.42578125" style="66"/>
    <col min="15364" max="15364" width="2.28515625" style="66" customWidth="1"/>
    <col min="15365" max="15613" width="11.42578125" style="66"/>
    <col min="15614" max="15614" width="4.85546875" style="66" customWidth="1"/>
    <col min="15615" max="15615" width="6.5703125" style="66" customWidth="1"/>
    <col min="15616" max="15616" width="29.42578125" style="66" customWidth="1"/>
    <col min="15617" max="15617" width="7.5703125" style="66" customWidth="1"/>
    <col min="15618" max="15618" width="2.28515625" style="66" customWidth="1"/>
    <col min="15619" max="15619" width="11.42578125" style="66"/>
    <col min="15620" max="15620" width="2.28515625" style="66" customWidth="1"/>
    <col min="15621" max="15869" width="11.42578125" style="66"/>
    <col min="15870" max="15870" width="4.85546875" style="66" customWidth="1"/>
    <col min="15871" max="15871" width="6.5703125" style="66" customWidth="1"/>
    <col min="15872" max="15872" width="29.42578125" style="66" customWidth="1"/>
    <col min="15873" max="15873" width="7.5703125" style="66" customWidth="1"/>
    <col min="15874" max="15874" width="2.28515625" style="66" customWidth="1"/>
    <col min="15875" max="15875" width="11.42578125" style="66"/>
    <col min="15876" max="15876" width="2.28515625" style="66" customWidth="1"/>
    <col min="15877" max="16125" width="11.42578125" style="66"/>
    <col min="16126" max="16126" width="4.85546875" style="66" customWidth="1"/>
    <col min="16127" max="16127" width="6.5703125" style="66" customWidth="1"/>
    <col min="16128" max="16128" width="29.42578125" style="66" customWidth="1"/>
    <col min="16129" max="16129" width="7.5703125" style="66" customWidth="1"/>
    <col min="16130" max="16130" width="2.28515625" style="66" customWidth="1"/>
    <col min="16131" max="16131" width="11.42578125" style="66"/>
    <col min="16132" max="16132" width="2.28515625" style="66" customWidth="1"/>
    <col min="16133" max="16384" width="11.42578125" style="66"/>
  </cols>
  <sheetData>
    <row r="2" spans="2:5" s="88" customFormat="1" ht="18.75" x14ac:dyDescent="0.3">
      <c r="B2" s="89" t="s">
        <v>135</v>
      </c>
      <c r="C2" s="90"/>
      <c r="D2" s="91"/>
      <c r="E2" s="92" t="s">
        <v>110</v>
      </c>
    </row>
    <row r="3" spans="2:5" s="69" customFormat="1" ht="8.25" x14ac:dyDescent="0.15">
      <c r="B3" s="67"/>
      <c r="C3" s="67"/>
      <c r="D3" s="67"/>
      <c r="E3" s="68"/>
    </row>
    <row r="4" spans="2:5" ht="15" x14ac:dyDescent="0.25">
      <c r="B4" s="71" t="s">
        <v>111</v>
      </c>
      <c r="C4" s="70"/>
      <c r="D4" s="70"/>
      <c r="E4" s="72"/>
    </row>
    <row r="5" spans="2:5" ht="15" x14ac:dyDescent="0.25">
      <c r="B5" s="71" t="s">
        <v>8</v>
      </c>
      <c r="C5" s="70"/>
      <c r="D5" s="70"/>
      <c r="E5" s="72"/>
    </row>
    <row r="6" spans="2:5" ht="15" x14ac:dyDescent="0.25">
      <c r="B6" s="70" t="s">
        <v>112</v>
      </c>
      <c r="C6" s="70"/>
      <c r="D6" s="70"/>
      <c r="E6" s="73"/>
    </row>
    <row r="7" spans="2:5" ht="15" x14ac:dyDescent="0.25">
      <c r="B7" s="70" t="s">
        <v>113</v>
      </c>
      <c r="C7" s="70"/>
      <c r="D7" s="70"/>
      <c r="E7" s="74"/>
    </row>
    <row r="8" spans="2:5" ht="15" x14ac:dyDescent="0.25">
      <c r="B8" s="70" t="s">
        <v>114</v>
      </c>
      <c r="C8" s="70"/>
      <c r="D8" s="70"/>
      <c r="E8" s="74"/>
    </row>
    <row r="9" spans="2:5" ht="15" x14ac:dyDescent="0.25">
      <c r="B9" s="70" t="s">
        <v>115</v>
      </c>
      <c r="C9" s="70"/>
      <c r="D9" s="70"/>
      <c r="E9" s="74"/>
    </row>
    <row r="10" spans="2:5" ht="15" x14ac:dyDescent="0.25">
      <c r="B10" s="70" t="s">
        <v>116</v>
      </c>
      <c r="C10" s="70"/>
      <c r="D10" s="70"/>
      <c r="E10" s="74"/>
    </row>
    <row r="11" spans="2:5" ht="15" x14ac:dyDescent="0.25">
      <c r="B11" s="70" t="s">
        <v>117</v>
      </c>
      <c r="C11" s="70"/>
      <c r="D11" s="70"/>
      <c r="E11" s="74"/>
    </row>
    <row r="12" spans="2:5" ht="15" x14ac:dyDescent="0.25">
      <c r="B12" s="70" t="s">
        <v>9</v>
      </c>
      <c r="C12" s="70"/>
      <c r="D12" s="70"/>
      <c r="E12" s="75"/>
    </row>
    <row r="13" spans="2:5" s="78" customFormat="1" ht="20.25" x14ac:dyDescent="0.3">
      <c r="B13" s="76" t="s">
        <v>118</v>
      </c>
      <c r="C13" s="65"/>
      <c r="D13" s="65"/>
      <c r="E13" s="77">
        <f>SUM(E6:E12)</f>
        <v>0</v>
      </c>
    </row>
    <row r="14" spans="2:5" x14ac:dyDescent="0.2">
      <c r="B14" s="79"/>
      <c r="C14" s="79"/>
      <c r="D14" s="79"/>
      <c r="E14" s="80"/>
    </row>
    <row r="15" spans="2:5" ht="15" x14ac:dyDescent="0.25">
      <c r="B15" s="71" t="s">
        <v>10</v>
      </c>
      <c r="C15" s="70"/>
      <c r="D15" s="70"/>
      <c r="E15" s="72"/>
    </row>
    <row r="16" spans="2:5" ht="15" x14ac:dyDescent="0.25">
      <c r="B16" s="70" t="s">
        <v>119</v>
      </c>
      <c r="C16" s="70"/>
      <c r="D16" s="70"/>
      <c r="E16" s="72"/>
    </row>
    <row r="17" spans="1:12" ht="15" x14ac:dyDescent="0.25">
      <c r="B17" s="70" t="s">
        <v>11</v>
      </c>
      <c r="C17" s="70"/>
      <c r="D17" s="70"/>
      <c r="E17" s="74"/>
    </row>
    <row r="18" spans="1:12" ht="15" x14ac:dyDescent="0.25">
      <c r="B18" s="70" t="s">
        <v>9</v>
      </c>
      <c r="C18" s="70"/>
      <c r="D18" s="70"/>
      <c r="E18" s="74"/>
    </row>
    <row r="19" spans="1:12" ht="15" x14ac:dyDescent="0.25">
      <c r="B19" s="70" t="s">
        <v>120</v>
      </c>
      <c r="C19" s="70"/>
      <c r="D19" s="70"/>
      <c r="E19" s="74"/>
    </row>
    <row r="20" spans="1:12" ht="15" x14ac:dyDescent="0.25">
      <c r="B20" s="70" t="s">
        <v>121</v>
      </c>
      <c r="C20" s="70"/>
      <c r="D20" s="70"/>
      <c r="E20" s="74"/>
    </row>
    <row r="21" spans="1:12" ht="15" x14ac:dyDescent="0.25">
      <c r="B21" s="70" t="s">
        <v>122</v>
      </c>
      <c r="C21" s="70"/>
      <c r="D21" s="70"/>
      <c r="E21" s="74"/>
    </row>
    <row r="22" spans="1:12" ht="15" x14ac:dyDescent="0.25">
      <c r="B22" s="70" t="s">
        <v>123</v>
      </c>
      <c r="C22" s="70"/>
      <c r="D22" s="70"/>
      <c r="E22" s="72"/>
    </row>
    <row r="23" spans="1:12" s="78" customFormat="1" ht="20.25" x14ac:dyDescent="0.3">
      <c r="A23" s="81"/>
      <c r="B23" s="76" t="s">
        <v>12</v>
      </c>
      <c r="C23" s="70"/>
      <c r="D23" s="70"/>
      <c r="E23" s="77">
        <f>SUM(E16:E22)</f>
        <v>0</v>
      </c>
      <c r="F23" s="81"/>
      <c r="G23" s="81"/>
      <c r="H23" s="81"/>
      <c r="I23" s="81"/>
      <c r="J23" s="81"/>
      <c r="K23" s="81"/>
    </row>
    <row r="24" spans="1:12" x14ac:dyDescent="0.2">
      <c r="B24" s="82"/>
      <c r="C24" s="67"/>
      <c r="D24" s="67"/>
      <c r="E24" s="83"/>
    </row>
    <row r="25" spans="1:12" ht="15.75" thickBot="1" x14ac:dyDescent="0.3">
      <c r="B25" s="76" t="s">
        <v>124</v>
      </c>
      <c r="C25" s="70"/>
      <c r="D25" s="70"/>
      <c r="E25" s="84">
        <f>E13+E23</f>
        <v>0</v>
      </c>
    </row>
    <row r="26" spans="1:12" ht="15" x14ac:dyDescent="0.25">
      <c r="B26" s="70"/>
      <c r="C26" s="70"/>
      <c r="D26" s="70"/>
      <c r="E26" s="72"/>
    </row>
    <row r="27" spans="1:12" ht="15" x14ac:dyDescent="0.25">
      <c r="B27" s="71" t="s">
        <v>125</v>
      </c>
      <c r="C27" s="70"/>
      <c r="D27" s="70"/>
      <c r="E27" s="72"/>
    </row>
    <row r="28" spans="1:12" ht="15" x14ac:dyDescent="0.25">
      <c r="B28" s="71" t="s">
        <v>13</v>
      </c>
      <c r="C28" s="70"/>
      <c r="D28" s="70"/>
      <c r="E28" s="72"/>
    </row>
    <row r="29" spans="1:12" ht="15" x14ac:dyDescent="0.25">
      <c r="B29" s="70" t="s">
        <v>14</v>
      </c>
      <c r="C29" s="70"/>
      <c r="D29" s="70"/>
      <c r="E29" s="73"/>
    </row>
    <row r="30" spans="1:12" ht="15" x14ac:dyDescent="0.25">
      <c r="B30" s="70" t="s">
        <v>20</v>
      </c>
      <c r="C30" s="70"/>
      <c r="D30" s="70"/>
      <c r="E30" s="72"/>
    </row>
    <row r="31" spans="1:12" ht="15" x14ac:dyDescent="0.25">
      <c r="B31" s="70" t="s">
        <v>15</v>
      </c>
      <c r="C31" s="70"/>
      <c r="D31" s="70"/>
      <c r="E31" s="85"/>
    </row>
    <row r="32" spans="1:12" s="78" customFormat="1" ht="20.25" x14ac:dyDescent="0.3">
      <c r="A32" s="81"/>
      <c r="B32" s="76" t="s">
        <v>126</v>
      </c>
      <c r="C32" s="70"/>
      <c r="D32" s="70"/>
      <c r="E32" s="77">
        <f>SUM(E29:E31)</f>
        <v>0</v>
      </c>
      <c r="F32" s="81"/>
      <c r="G32" s="81"/>
      <c r="H32" s="81"/>
      <c r="I32" s="81"/>
      <c r="J32" s="81"/>
      <c r="K32" s="81"/>
      <c r="L32" s="81"/>
    </row>
    <row r="33" spans="1:22" x14ac:dyDescent="0.2">
      <c r="B33" s="67"/>
      <c r="C33" s="67"/>
      <c r="D33" s="67"/>
      <c r="E33" s="68"/>
    </row>
    <row r="34" spans="1:22" ht="15" x14ac:dyDescent="0.25">
      <c r="B34" s="71" t="s">
        <v>16</v>
      </c>
      <c r="C34" s="70"/>
      <c r="D34" s="70"/>
      <c r="E34" s="72"/>
    </row>
    <row r="35" spans="1:22" ht="15" x14ac:dyDescent="0.25">
      <c r="B35" s="70" t="s">
        <v>24</v>
      </c>
      <c r="C35" s="70"/>
      <c r="D35" s="70"/>
      <c r="E35" s="72"/>
    </row>
    <row r="36" spans="1:22" s="78" customFormat="1" ht="20.25" x14ac:dyDescent="0.3">
      <c r="A36" s="81"/>
      <c r="B36" s="76" t="s">
        <v>127</v>
      </c>
      <c r="C36" s="70"/>
      <c r="D36" s="70"/>
      <c r="E36" s="77">
        <f>SUM(E35)</f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</row>
    <row r="37" spans="1:22" s="78" customFormat="1" ht="20.25" x14ac:dyDescent="0.3">
      <c r="A37" s="81"/>
      <c r="B37" s="76"/>
      <c r="C37" s="70"/>
      <c r="D37" s="70"/>
      <c r="E37" s="72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</row>
    <row r="38" spans="1:22" ht="15" x14ac:dyDescent="0.25">
      <c r="A38" s="81"/>
      <c r="B38" s="70" t="s">
        <v>128</v>
      </c>
      <c r="C38" s="70"/>
      <c r="D38" s="70"/>
      <c r="E38" s="72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</row>
    <row r="39" spans="1:22" s="78" customFormat="1" ht="20.25" x14ac:dyDescent="0.3">
      <c r="A39" s="81"/>
      <c r="B39" s="76" t="s">
        <v>129</v>
      </c>
      <c r="C39" s="70"/>
      <c r="D39" s="70"/>
      <c r="E39" s="77">
        <f>SUM(E38)</f>
        <v>0</v>
      </c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</row>
    <row r="40" spans="1:22" x14ac:dyDescent="0.2">
      <c r="B40" s="67"/>
      <c r="C40" s="67"/>
      <c r="D40" s="67"/>
      <c r="E40" s="68"/>
    </row>
    <row r="41" spans="1:22" ht="15" x14ac:dyDescent="0.25">
      <c r="B41" s="70" t="s">
        <v>17</v>
      </c>
      <c r="C41" s="70"/>
      <c r="D41" s="70"/>
      <c r="E41" s="72"/>
    </row>
    <row r="42" spans="1:22" ht="15" x14ac:dyDescent="0.25">
      <c r="B42" s="70" t="s">
        <v>18</v>
      </c>
      <c r="C42" s="70"/>
      <c r="D42" s="70"/>
      <c r="E42" s="74"/>
    </row>
    <row r="43" spans="1:22" ht="15" x14ac:dyDescent="0.25">
      <c r="B43" s="70" t="s">
        <v>19</v>
      </c>
      <c r="C43" s="70"/>
      <c r="D43" s="70"/>
      <c r="E43" s="74"/>
    </row>
    <row r="44" spans="1:22" ht="15" x14ac:dyDescent="0.25">
      <c r="B44" s="70" t="s">
        <v>130</v>
      </c>
      <c r="C44" s="70"/>
      <c r="D44" s="70"/>
      <c r="E44" s="74"/>
    </row>
    <row r="45" spans="1:22" ht="15" x14ac:dyDescent="0.25">
      <c r="B45" s="70" t="s">
        <v>131</v>
      </c>
      <c r="C45" s="70"/>
      <c r="D45" s="70"/>
      <c r="E45" s="74"/>
    </row>
    <row r="46" spans="1:22" ht="15" x14ac:dyDescent="0.25">
      <c r="B46" s="70" t="s">
        <v>132</v>
      </c>
      <c r="C46" s="70"/>
      <c r="D46" s="70"/>
      <c r="E46" s="72"/>
    </row>
    <row r="47" spans="1:22" s="78" customFormat="1" ht="20.25" x14ac:dyDescent="0.3">
      <c r="A47" s="86"/>
      <c r="B47" s="76" t="s">
        <v>133</v>
      </c>
      <c r="C47" s="70"/>
      <c r="D47" s="70"/>
      <c r="E47" s="77">
        <f>SUM(E41:E46)</f>
        <v>0</v>
      </c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x14ac:dyDescent="0.2">
      <c r="B48" s="67"/>
      <c r="C48" s="67"/>
      <c r="D48" s="67"/>
      <c r="E48" s="68"/>
    </row>
    <row r="49" spans="2:5" ht="15.75" thickBot="1" x14ac:dyDescent="0.3">
      <c r="B49" s="76" t="s">
        <v>134</v>
      </c>
      <c r="C49" s="70"/>
      <c r="D49" s="70"/>
      <c r="E49" s="84">
        <f>E32+E39+E47+E36</f>
        <v>0</v>
      </c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Header>&amp;COppgave 11.1</oddHeader>
    <oddFooter>&amp;CSide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workbookViewId="0">
      <selection activeCell="G15" sqref="G15"/>
    </sheetView>
  </sheetViews>
  <sheetFormatPr baseColWidth="10" defaultRowHeight="15.75" x14ac:dyDescent="0.25"/>
  <cols>
    <col min="1" max="1" width="3.7109375" style="38" customWidth="1"/>
    <col min="2" max="2" width="33.140625" style="38" bestFit="1" customWidth="1"/>
    <col min="3" max="4" width="9.5703125" style="38" customWidth="1"/>
    <col min="5" max="10" width="8.28515625" style="38" customWidth="1"/>
    <col min="11" max="256" width="11.42578125" style="38"/>
    <col min="257" max="257" width="3.7109375" style="38" customWidth="1"/>
    <col min="258" max="258" width="27.140625" style="38" bestFit="1" customWidth="1"/>
    <col min="259" max="266" width="8.28515625" style="38" customWidth="1"/>
    <col min="267" max="512" width="11.42578125" style="38"/>
    <col min="513" max="513" width="3.7109375" style="38" customWidth="1"/>
    <col min="514" max="514" width="27.140625" style="38" bestFit="1" customWidth="1"/>
    <col min="515" max="522" width="8.28515625" style="38" customWidth="1"/>
    <col min="523" max="768" width="11.42578125" style="38"/>
    <col min="769" max="769" width="3.7109375" style="38" customWidth="1"/>
    <col min="770" max="770" width="27.140625" style="38" bestFit="1" customWidth="1"/>
    <col min="771" max="778" width="8.28515625" style="38" customWidth="1"/>
    <col min="779" max="1024" width="11.42578125" style="38"/>
    <col min="1025" max="1025" width="3.7109375" style="38" customWidth="1"/>
    <col min="1026" max="1026" width="27.140625" style="38" bestFit="1" customWidth="1"/>
    <col min="1027" max="1034" width="8.28515625" style="38" customWidth="1"/>
    <col min="1035" max="1280" width="11.42578125" style="38"/>
    <col min="1281" max="1281" width="3.7109375" style="38" customWidth="1"/>
    <col min="1282" max="1282" width="27.140625" style="38" bestFit="1" customWidth="1"/>
    <col min="1283" max="1290" width="8.28515625" style="38" customWidth="1"/>
    <col min="1291" max="1536" width="11.42578125" style="38"/>
    <col min="1537" max="1537" width="3.7109375" style="38" customWidth="1"/>
    <col min="1538" max="1538" width="27.140625" style="38" bestFit="1" customWidth="1"/>
    <col min="1539" max="1546" width="8.28515625" style="38" customWidth="1"/>
    <col min="1547" max="1792" width="11.42578125" style="38"/>
    <col min="1793" max="1793" width="3.7109375" style="38" customWidth="1"/>
    <col min="1794" max="1794" width="27.140625" style="38" bestFit="1" customWidth="1"/>
    <col min="1795" max="1802" width="8.28515625" style="38" customWidth="1"/>
    <col min="1803" max="2048" width="11.42578125" style="38"/>
    <col min="2049" max="2049" width="3.7109375" style="38" customWidth="1"/>
    <col min="2050" max="2050" width="27.140625" style="38" bestFit="1" customWidth="1"/>
    <col min="2051" max="2058" width="8.28515625" style="38" customWidth="1"/>
    <col min="2059" max="2304" width="11.42578125" style="38"/>
    <col min="2305" max="2305" width="3.7109375" style="38" customWidth="1"/>
    <col min="2306" max="2306" width="27.140625" style="38" bestFit="1" customWidth="1"/>
    <col min="2307" max="2314" width="8.28515625" style="38" customWidth="1"/>
    <col min="2315" max="2560" width="11.42578125" style="38"/>
    <col min="2561" max="2561" width="3.7109375" style="38" customWidth="1"/>
    <col min="2562" max="2562" width="27.140625" style="38" bestFit="1" customWidth="1"/>
    <col min="2563" max="2570" width="8.28515625" style="38" customWidth="1"/>
    <col min="2571" max="2816" width="11.42578125" style="38"/>
    <col min="2817" max="2817" width="3.7109375" style="38" customWidth="1"/>
    <col min="2818" max="2818" width="27.140625" style="38" bestFit="1" customWidth="1"/>
    <col min="2819" max="2826" width="8.28515625" style="38" customWidth="1"/>
    <col min="2827" max="3072" width="11.42578125" style="38"/>
    <col min="3073" max="3073" width="3.7109375" style="38" customWidth="1"/>
    <col min="3074" max="3074" width="27.140625" style="38" bestFit="1" customWidth="1"/>
    <col min="3075" max="3082" width="8.28515625" style="38" customWidth="1"/>
    <col min="3083" max="3328" width="11.42578125" style="38"/>
    <col min="3329" max="3329" width="3.7109375" style="38" customWidth="1"/>
    <col min="3330" max="3330" width="27.140625" style="38" bestFit="1" customWidth="1"/>
    <col min="3331" max="3338" width="8.28515625" style="38" customWidth="1"/>
    <col min="3339" max="3584" width="11.42578125" style="38"/>
    <col min="3585" max="3585" width="3.7109375" style="38" customWidth="1"/>
    <col min="3586" max="3586" width="27.140625" style="38" bestFit="1" customWidth="1"/>
    <col min="3587" max="3594" width="8.28515625" style="38" customWidth="1"/>
    <col min="3595" max="3840" width="11.42578125" style="38"/>
    <col min="3841" max="3841" width="3.7109375" style="38" customWidth="1"/>
    <col min="3842" max="3842" width="27.140625" style="38" bestFit="1" customWidth="1"/>
    <col min="3843" max="3850" width="8.28515625" style="38" customWidth="1"/>
    <col min="3851" max="4096" width="11.42578125" style="38"/>
    <col min="4097" max="4097" width="3.7109375" style="38" customWidth="1"/>
    <col min="4098" max="4098" width="27.140625" style="38" bestFit="1" customWidth="1"/>
    <col min="4099" max="4106" width="8.28515625" style="38" customWidth="1"/>
    <col min="4107" max="4352" width="11.42578125" style="38"/>
    <col min="4353" max="4353" width="3.7109375" style="38" customWidth="1"/>
    <col min="4354" max="4354" width="27.140625" style="38" bestFit="1" customWidth="1"/>
    <col min="4355" max="4362" width="8.28515625" style="38" customWidth="1"/>
    <col min="4363" max="4608" width="11.42578125" style="38"/>
    <col min="4609" max="4609" width="3.7109375" style="38" customWidth="1"/>
    <col min="4610" max="4610" width="27.140625" style="38" bestFit="1" customWidth="1"/>
    <col min="4611" max="4618" width="8.28515625" style="38" customWidth="1"/>
    <col min="4619" max="4864" width="11.42578125" style="38"/>
    <col min="4865" max="4865" width="3.7109375" style="38" customWidth="1"/>
    <col min="4866" max="4866" width="27.140625" style="38" bestFit="1" customWidth="1"/>
    <col min="4867" max="4874" width="8.28515625" style="38" customWidth="1"/>
    <col min="4875" max="5120" width="11.42578125" style="38"/>
    <col min="5121" max="5121" width="3.7109375" style="38" customWidth="1"/>
    <col min="5122" max="5122" width="27.140625" style="38" bestFit="1" customWidth="1"/>
    <col min="5123" max="5130" width="8.28515625" style="38" customWidth="1"/>
    <col min="5131" max="5376" width="11.42578125" style="38"/>
    <col min="5377" max="5377" width="3.7109375" style="38" customWidth="1"/>
    <col min="5378" max="5378" width="27.140625" style="38" bestFit="1" customWidth="1"/>
    <col min="5379" max="5386" width="8.28515625" style="38" customWidth="1"/>
    <col min="5387" max="5632" width="11.42578125" style="38"/>
    <col min="5633" max="5633" width="3.7109375" style="38" customWidth="1"/>
    <col min="5634" max="5634" width="27.140625" style="38" bestFit="1" customWidth="1"/>
    <col min="5635" max="5642" width="8.28515625" style="38" customWidth="1"/>
    <col min="5643" max="5888" width="11.42578125" style="38"/>
    <col min="5889" max="5889" width="3.7109375" style="38" customWidth="1"/>
    <col min="5890" max="5890" width="27.140625" style="38" bestFit="1" customWidth="1"/>
    <col min="5891" max="5898" width="8.28515625" style="38" customWidth="1"/>
    <col min="5899" max="6144" width="11.42578125" style="38"/>
    <col min="6145" max="6145" width="3.7109375" style="38" customWidth="1"/>
    <col min="6146" max="6146" width="27.140625" style="38" bestFit="1" customWidth="1"/>
    <col min="6147" max="6154" width="8.28515625" style="38" customWidth="1"/>
    <col min="6155" max="6400" width="11.42578125" style="38"/>
    <col min="6401" max="6401" width="3.7109375" style="38" customWidth="1"/>
    <col min="6402" max="6402" width="27.140625" style="38" bestFit="1" customWidth="1"/>
    <col min="6403" max="6410" width="8.28515625" style="38" customWidth="1"/>
    <col min="6411" max="6656" width="11.42578125" style="38"/>
    <col min="6657" max="6657" width="3.7109375" style="38" customWidth="1"/>
    <col min="6658" max="6658" width="27.140625" style="38" bestFit="1" customWidth="1"/>
    <col min="6659" max="6666" width="8.28515625" style="38" customWidth="1"/>
    <col min="6667" max="6912" width="11.42578125" style="38"/>
    <col min="6913" max="6913" width="3.7109375" style="38" customWidth="1"/>
    <col min="6914" max="6914" width="27.140625" style="38" bestFit="1" customWidth="1"/>
    <col min="6915" max="6922" width="8.28515625" style="38" customWidth="1"/>
    <col min="6923" max="7168" width="11.42578125" style="38"/>
    <col min="7169" max="7169" width="3.7109375" style="38" customWidth="1"/>
    <col min="7170" max="7170" width="27.140625" style="38" bestFit="1" customWidth="1"/>
    <col min="7171" max="7178" width="8.28515625" style="38" customWidth="1"/>
    <col min="7179" max="7424" width="11.42578125" style="38"/>
    <col min="7425" max="7425" width="3.7109375" style="38" customWidth="1"/>
    <col min="7426" max="7426" width="27.140625" style="38" bestFit="1" customWidth="1"/>
    <col min="7427" max="7434" width="8.28515625" style="38" customWidth="1"/>
    <col min="7435" max="7680" width="11.42578125" style="38"/>
    <col min="7681" max="7681" width="3.7109375" style="38" customWidth="1"/>
    <col min="7682" max="7682" width="27.140625" style="38" bestFit="1" customWidth="1"/>
    <col min="7683" max="7690" width="8.28515625" style="38" customWidth="1"/>
    <col min="7691" max="7936" width="11.42578125" style="38"/>
    <col min="7937" max="7937" width="3.7109375" style="38" customWidth="1"/>
    <col min="7938" max="7938" width="27.140625" style="38" bestFit="1" customWidth="1"/>
    <col min="7939" max="7946" width="8.28515625" style="38" customWidth="1"/>
    <col min="7947" max="8192" width="11.42578125" style="38"/>
    <col min="8193" max="8193" width="3.7109375" style="38" customWidth="1"/>
    <col min="8194" max="8194" width="27.140625" style="38" bestFit="1" customWidth="1"/>
    <col min="8195" max="8202" width="8.28515625" style="38" customWidth="1"/>
    <col min="8203" max="8448" width="11.42578125" style="38"/>
    <col min="8449" max="8449" width="3.7109375" style="38" customWidth="1"/>
    <col min="8450" max="8450" width="27.140625" style="38" bestFit="1" customWidth="1"/>
    <col min="8451" max="8458" width="8.28515625" style="38" customWidth="1"/>
    <col min="8459" max="8704" width="11.42578125" style="38"/>
    <col min="8705" max="8705" width="3.7109375" style="38" customWidth="1"/>
    <col min="8706" max="8706" width="27.140625" style="38" bestFit="1" customWidth="1"/>
    <col min="8707" max="8714" width="8.28515625" style="38" customWidth="1"/>
    <col min="8715" max="8960" width="11.42578125" style="38"/>
    <col min="8961" max="8961" width="3.7109375" style="38" customWidth="1"/>
    <col min="8962" max="8962" width="27.140625" style="38" bestFit="1" customWidth="1"/>
    <col min="8963" max="8970" width="8.28515625" style="38" customWidth="1"/>
    <col min="8971" max="9216" width="11.42578125" style="38"/>
    <col min="9217" max="9217" width="3.7109375" style="38" customWidth="1"/>
    <col min="9218" max="9218" width="27.140625" style="38" bestFit="1" customWidth="1"/>
    <col min="9219" max="9226" width="8.28515625" style="38" customWidth="1"/>
    <col min="9227" max="9472" width="11.42578125" style="38"/>
    <col min="9473" max="9473" width="3.7109375" style="38" customWidth="1"/>
    <col min="9474" max="9474" width="27.140625" style="38" bestFit="1" customWidth="1"/>
    <col min="9475" max="9482" width="8.28515625" style="38" customWidth="1"/>
    <col min="9483" max="9728" width="11.42578125" style="38"/>
    <col min="9729" max="9729" width="3.7109375" style="38" customWidth="1"/>
    <col min="9730" max="9730" width="27.140625" style="38" bestFit="1" customWidth="1"/>
    <col min="9731" max="9738" width="8.28515625" style="38" customWidth="1"/>
    <col min="9739" max="9984" width="11.42578125" style="38"/>
    <col min="9985" max="9985" width="3.7109375" style="38" customWidth="1"/>
    <col min="9986" max="9986" width="27.140625" style="38" bestFit="1" customWidth="1"/>
    <col min="9987" max="9994" width="8.28515625" style="38" customWidth="1"/>
    <col min="9995" max="10240" width="11.42578125" style="38"/>
    <col min="10241" max="10241" width="3.7109375" style="38" customWidth="1"/>
    <col min="10242" max="10242" width="27.140625" style="38" bestFit="1" customWidth="1"/>
    <col min="10243" max="10250" width="8.28515625" style="38" customWidth="1"/>
    <col min="10251" max="10496" width="11.42578125" style="38"/>
    <col min="10497" max="10497" width="3.7109375" style="38" customWidth="1"/>
    <col min="10498" max="10498" width="27.140625" style="38" bestFit="1" customWidth="1"/>
    <col min="10499" max="10506" width="8.28515625" style="38" customWidth="1"/>
    <col min="10507" max="10752" width="11.42578125" style="38"/>
    <col min="10753" max="10753" width="3.7109375" style="38" customWidth="1"/>
    <col min="10754" max="10754" width="27.140625" style="38" bestFit="1" customWidth="1"/>
    <col min="10755" max="10762" width="8.28515625" style="38" customWidth="1"/>
    <col min="10763" max="11008" width="11.42578125" style="38"/>
    <col min="11009" max="11009" width="3.7109375" style="38" customWidth="1"/>
    <col min="11010" max="11010" width="27.140625" style="38" bestFit="1" customWidth="1"/>
    <col min="11011" max="11018" width="8.28515625" style="38" customWidth="1"/>
    <col min="11019" max="11264" width="11.42578125" style="38"/>
    <col min="11265" max="11265" width="3.7109375" style="38" customWidth="1"/>
    <col min="11266" max="11266" width="27.140625" style="38" bestFit="1" customWidth="1"/>
    <col min="11267" max="11274" width="8.28515625" style="38" customWidth="1"/>
    <col min="11275" max="11520" width="11.42578125" style="38"/>
    <col min="11521" max="11521" width="3.7109375" style="38" customWidth="1"/>
    <col min="11522" max="11522" width="27.140625" style="38" bestFit="1" customWidth="1"/>
    <col min="11523" max="11530" width="8.28515625" style="38" customWidth="1"/>
    <col min="11531" max="11776" width="11.42578125" style="38"/>
    <col min="11777" max="11777" width="3.7109375" style="38" customWidth="1"/>
    <col min="11778" max="11778" width="27.140625" style="38" bestFit="1" customWidth="1"/>
    <col min="11779" max="11786" width="8.28515625" style="38" customWidth="1"/>
    <col min="11787" max="12032" width="11.42578125" style="38"/>
    <col min="12033" max="12033" width="3.7109375" style="38" customWidth="1"/>
    <col min="12034" max="12034" width="27.140625" style="38" bestFit="1" customWidth="1"/>
    <col min="12035" max="12042" width="8.28515625" style="38" customWidth="1"/>
    <col min="12043" max="12288" width="11.42578125" style="38"/>
    <col min="12289" max="12289" width="3.7109375" style="38" customWidth="1"/>
    <col min="12290" max="12290" width="27.140625" style="38" bestFit="1" customWidth="1"/>
    <col min="12291" max="12298" width="8.28515625" style="38" customWidth="1"/>
    <col min="12299" max="12544" width="11.42578125" style="38"/>
    <col min="12545" max="12545" width="3.7109375" style="38" customWidth="1"/>
    <col min="12546" max="12546" width="27.140625" style="38" bestFit="1" customWidth="1"/>
    <col min="12547" max="12554" width="8.28515625" style="38" customWidth="1"/>
    <col min="12555" max="12800" width="11.42578125" style="38"/>
    <col min="12801" max="12801" width="3.7109375" style="38" customWidth="1"/>
    <col min="12802" max="12802" width="27.140625" style="38" bestFit="1" customWidth="1"/>
    <col min="12803" max="12810" width="8.28515625" style="38" customWidth="1"/>
    <col min="12811" max="13056" width="11.42578125" style="38"/>
    <col min="13057" max="13057" width="3.7109375" style="38" customWidth="1"/>
    <col min="13058" max="13058" width="27.140625" style="38" bestFit="1" customWidth="1"/>
    <col min="13059" max="13066" width="8.28515625" style="38" customWidth="1"/>
    <col min="13067" max="13312" width="11.42578125" style="38"/>
    <col min="13313" max="13313" width="3.7109375" style="38" customWidth="1"/>
    <col min="13314" max="13314" width="27.140625" style="38" bestFit="1" customWidth="1"/>
    <col min="13315" max="13322" width="8.28515625" style="38" customWidth="1"/>
    <col min="13323" max="13568" width="11.42578125" style="38"/>
    <col min="13569" max="13569" width="3.7109375" style="38" customWidth="1"/>
    <col min="13570" max="13570" width="27.140625" style="38" bestFit="1" customWidth="1"/>
    <col min="13571" max="13578" width="8.28515625" style="38" customWidth="1"/>
    <col min="13579" max="13824" width="11.42578125" style="38"/>
    <col min="13825" max="13825" width="3.7109375" style="38" customWidth="1"/>
    <col min="13826" max="13826" width="27.140625" style="38" bestFit="1" customWidth="1"/>
    <col min="13827" max="13834" width="8.28515625" style="38" customWidth="1"/>
    <col min="13835" max="14080" width="11.42578125" style="38"/>
    <col min="14081" max="14081" width="3.7109375" style="38" customWidth="1"/>
    <col min="14082" max="14082" width="27.140625" style="38" bestFit="1" customWidth="1"/>
    <col min="14083" max="14090" width="8.28515625" style="38" customWidth="1"/>
    <col min="14091" max="14336" width="11.42578125" style="38"/>
    <col min="14337" max="14337" width="3.7109375" style="38" customWidth="1"/>
    <col min="14338" max="14338" width="27.140625" style="38" bestFit="1" customWidth="1"/>
    <col min="14339" max="14346" width="8.28515625" style="38" customWidth="1"/>
    <col min="14347" max="14592" width="11.42578125" style="38"/>
    <col min="14593" max="14593" width="3.7109375" style="38" customWidth="1"/>
    <col min="14594" max="14594" width="27.140625" style="38" bestFit="1" customWidth="1"/>
    <col min="14595" max="14602" width="8.28515625" style="38" customWidth="1"/>
    <col min="14603" max="14848" width="11.42578125" style="38"/>
    <col min="14849" max="14849" width="3.7109375" style="38" customWidth="1"/>
    <col min="14850" max="14850" width="27.140625" style="38" bestFit="1" customWidth="1"/>
    <col min="14851" max="14858" width="8.28515625" style="38" customWidth="1"/>
    <col min="14859" max="15104" width="11.42578125" style="38"/>
    <col min="15105" max="15105" width="3.7109375" style="38" customWidth="1"/>
    <col min="15106" max="15106" width="27.140625" style="38" bestFit="1" customWidth="1"/>
    <col min="15107" max="15114" width="8.28515625" style="38" customWidth="1"/>
    <col min="15115" max="15360" width="11.42578125" style="38"/>
    <col min="15361" max="15361" width="3.7109375" style="38" customWidth="1"/>
    <col min="15362" max="15362" width="27.140625" style="38" bestFit="1" customWidth="1"/>
    <col min="15363" max="15370" width="8.28515625" style="38" customWidth="1"/>
    <col min="15371" max="15616" width="11.42578125" style="38"/>
    <col min="15617" max="15617" width="3.7109375" style="38" customWidth="1"/>
    <col min="15618" max="15618" width="27.140625" style="38" bestFit="1" customWidth="1"/>
    <col min="15619" max="15626" width="8.28515625" style="38" customWidth="1"/>
    <col min="15627" max="15872" width="11.42578125" style="38"/>
    <col min="15873" max="15873" width="3.7109375" style="38" customWidth="1"/>
    <col min="15874" max="15874" width="27.140625" style="38" bestFit="1" customWidth="1"/>
    <col min="15875" max="15882" width="8.28515625" style="38" customWidth="1"/>
    <col min="15883" max="16128" width="11.42578125" style="38"/>
    <col min="16129" max="16129" width="3.7109375" style="38" customWidth="1"/>
    <col min="16130" max="16130" width="27.140625" style="38" bestFit="1" customWidth="1"/>
    <col min="16131" max="16138" width="8.28515625" style="38" customWidth="1"/>
    <col min="16139" max="16384" width="11.42578125" style="38"/>
  </cols>
  <sheetData>
    <row r="1" spans="2:6" x14ac:dyDescent="0.25">
      <c r="B1" s="110" t="s">
        <v>143</v>
      </c>
      <c r="C1" s="57"/>
      <c r="D1" s="57"/>
    </row>
    <row r="2" spans="2:6" x14ac:dyDescent="0.25">
      <c r="B2" s="110"/>
      <c r="C2" s="57"/>
      <c r="D2" s="57"/>
    </row>
    <row r="3" spans="2:6" x14ac:dyDescent="0.25">
      <c r="B3" s="110" t="s">
        <v>233</v>
      </c>
      <c r="C3" s="57"/>
      <c r="D3" s="57"/>
    </row>
    <row r="4" spans="2:6" x14ac:dyDescent="0.25">
      <c r="B4" s="57"/>
      <c r="C4" s="57"/>
      <c r="D4" s="57"/>
    </row>
    <row r="5" spans="2:6" x14ac:dyDescent="0.25">
      <c r="B5" s="110" t="s">
        <v>49</v>
      </c>
      <c r="C5" s="111" t="s">
        <v>50</v>
      </c>
      <c r="D5" s="111" t="s">
        <v>51</v>
      </c>
    </row>
    <row r="6" spans="2:6" x14ac:dyDescent="0.25">
      <c r="B6" s="112" t="s">
        <v>52</v>
      </c>
      <c r="C6" s="57"/>
      <c r="D6" s="57"/>
    </row>
    <row r="7" spans="2:6" x14ac:dyDescent="0.25">
      <c r="B7" s="57" t="s">
        <v>76</v>
      </c>
      <c r="C7" s="113">
        <v>0</v>
      </c>
      <c r="D7" s="113">
        <v>2592</v>
      </c>
    </row>
    <row r="8" spans="2:6" x14ac:dyDescent="0.25">
      <c r="B8" s="57" t="s">
        <v>77</v>
      </c>
      <c r="C8" s="113">
        <v>2280</v>
      </c>
      <c r="D8" s="113">
        <v>1296</v>
      </c>
    </row>
    <row r="9" spans="2:6" x14ac:dyDescent="0.25">
      <c r="B9" s="57" t="s">
        <v>63</v>
      </c>
      <c r="C9" s="113">
        <v>1480</v>
      </c>
      <c r="D9" s="113">
        <v>1368</v>
      </c>
      <c r="F9" s="41"/>
    </row>
    <row r="10" spans="2:6" x14ac:dyDescent="0.25">
      <c r="B10" s="57" t="s">
        <v>11</v>
      </c>
      <c r="C10" s="113">
        <v>1784</v>
      </c>
      <c r="D10" s="113">
        <v>1496</v>
      </c>
    </row>
    <row r="11" spans="2:6" x14ac:dyDescent="0.25">
      <c r="B11" s="57" t="s">
        <v>32</v>
      </c>
      <c r="C11" s="113">
        <v>1968</v>
      </c>
      <c r="D11" s="113">
        <v>520</v>
      </c>
    </row>
    <row r="12" spans="2:6" s="43" customFormat="1" ht="18.75" x14ac:dyDescent="0.3">
      <c r="B12" s="57" t="s">
        <v>33</v>
      </c>
      <c r="C12" s="114">
        <f>SUM(C6:C11)</f>
        <v>7512</v>
      </c>
      <c r="D12" s="114">
        <f>SUM(D6:D11)</f>
        <v>7272</v>
      </c>
      <c r="E12" s="38"/>
      <c r="F12" s="38"/>
    </row>
    <row r="13" spans="2:6" x14ac:dyDescent="0.25">
      <c r="B13" s="57"/>
      <c r="C13" s="113"/>
      <c r="D13" s="113"/>
    </row>
    <row r="14" spans="2:6" x14ac:dyDescent="0.25">
      <c r="B14" s="112" t="s">
        <v>55</v>
      </c>
      <c r="C14" s="113"/>
      <c r="D14" s="113"/>
    </row>
    <row r="15" spans="2:6" x14ac:dyDescent="0.25">
      <c r="B15" s="57" t="s">
        <v>13</v>
      </c>
      <c r="C15" s="113">
        <v>4400</v>
      </c>
      <c r="D15" s="113">
        <v>2400</v>
      </c>
    </row>
    <row r="16" spans="2:6" x14ac:dyDescent="0.25">
      <c r="B16" s="57" t="s">
        <v>60</v>
      </c>
      <c r="C16" s="113">
        <v>360</v>
      </c>
      <c r="D16" s="113">
        <v>2088</v>
      </c>
    </row>
    <row r="17" spans="1:6" x14ac:dyDescent="0.25">
      <c r="B17" s="57" t="s">
        <v>80</v>
      </c>
      <c r="C17" s="113">
        <v>432</v>
      </c>
      <c r="D17" s="113">
        <v>1008</v>
      </c>
    </row>
    <row r="18" spans="1:6" x14ac:dyDescent="0.25">
      <c r="B18" s="57" t="s">
        <v>18</v>
      </c>
      <c r="C18" s="113">
        <v>1080</v>
      </c>
      <c r="D18" s="113">
        <v>1200</v>
      </c>
    </row>
    <row r="19" spans="1:6" x14ac:dyDescent="0.25">
      <c r="B19" s="57" t="s">
        <v>74</v>
      </c>
      <c r="C19" s="113">
        <v>1240</v>
      </c>
      <c r="D19" s="113">
        <v>576</v>
      </c>
    </row>
    <row r="20" spans="1:6" s="43" customFormat="1" ht="18.75" x14ac:dyDescent="0.3">
      <c r="A20" s="38"/>
      <c r="B20" s="57" t="s">
        <v>39</v>
      </c>
      <c r="C20" s="114">
        <f>SUM(C15:C19)</f>
        <v>7512</v>
      </c>
      <c r="D20" s="114">
        <f>SUM(D15:D19)</f>
        <v>7272</v>
      </c>
      <c r="E20" s="38"/>
      <c r="F20" s="38"/>
    </row>
    <row r="21" spans="1:6" ht="16.5" thickBot="1" x14ac:dyDescent="0.3">
      <c r="A21" s="172"/>
      <c r="B21" s="172"/>
      <c r="C21" s="172"/>
      <c r="D21" s="172"/>
    </row>
    <row r="22" spans="1:6" ht="16.5" thickTop="1" x14ac:dyDescent="0.25"/>
    <row r="29" spans="1:6" s="57" customFormat="1" x14ac:dyDescent="0.25">
      <c r="B29" s="115" t="s">
        <v>144</v>
      </c>
    </row>
    <row r="30" spans="1:6" x14ac:dyDescent="0.25">
      <c r="B30" s="58"/>
      <c r="F30" s="57"/>
    </row>
    <row r="31" spans="1:6" x14ac:dyDescent="0.25">
      <c r="B31" s="116"/>
      <c r="C31" s="117"/>
      <c r="D31" s="56"/>
      <c r="F31" s="57"/>
    </row>
    <row r="32" spans="1:6" x14ac:dyDescent="0.25">
      <c r="B32" s="116"/>
      <c r="C32" s="117"/>
      <c r="D32" s="56"/>
      <c r="F32" s="57"/>
    </row>
    <row r="33" spans="2:6" x14ac:dyDescent="0.25">
      <c r="B33" s="116"/>
      <c r="C33" s="50"/>
      <c r="F33" s="57"/>
    </row>
    <row r="34" spans="2:6" x14ac:dyDescent="0.25">
      <c r="B34" s="116"/>
      <c r="C34" s="50"/>
      <c r="F34" s="57"/>
    </row>
    <row r="35" spans="2:6" x14ac:dyDescent="0.25">
      <c r="B35" s="116"/>
      <c r="C35" s="118"/>
      <c r="F35" s="57"/>
    </row>
    <row r="36" spans="2:6" x14ac:dyDescent="0.25">
      <c r="B36" s="116"/>
      <c r="C36" s="118"/>
      <c r="F36" s="57"/>
    </row>
    <row r="37" spans="2:6" x14ac:dyDescent="0.25">
      <c r="B37" s="116"/>
      <c r="C37" s="118"/>
      <c r="F37" s="57"/>
    </row>
    <row r="38" spans="2:6" x14ac:dyDescent="0.25">
      <c r="F38" s="57"/>
    </row>
    <row r="39" spans="2:6" x14ac:dyDescent="0.25">
      <c r="F39" s="57"/>
    </row>
    <row r="40" spans="2:6" x14ac:dyDescent="0.25">
      <c r="B40" s="58" t="s">
        <v>145</v>
      </c>
      <c r="C40" s="119" t="s">
        <v>78</v>
      </c>
      <c r="D40" s="119" t="s">
        <v>79</v>
      </c>
      <c r="F40" s="57"/>
    </row>
    <row r="41" spans="2:6" x14ac:dyDescent="0.25">
      <c r="B41" s="58"/>
      <c r="F41" s="57"/>
    </row>
    <row r="42" spans="2:6" x14ac:dyDescent="0.25">
      <c r="B42" s="116"/>
      <c r="C42" s="50"/>
      <c r="D42" s="50"/>
      <c r="F42" s="57"/>
    </row>
    <row r="43" spans="2:6" x14ac:dyDescent="0.25">
      <c r="B43" s="116"/>
      <c r="C43" s="117"/>
      <c r="D43" s="116"/>
      <c r="F43" s="57"/>
    </row>
    <row r="44" spans="2:6" x14ac:dyDescent="0.25">
      <c r="B44" s="116"/>
      <c r="C44" s="50"/>
      <c r="D44" s="50"/>
      <c r="F44" s="57"/>
    </row>
    <row r="45" spans="2:6" x14ac:dyDescent="0.25">
      <c r="B45" s="116"/>
      <c r="C45" s="117"/>
      <c r="D45" s="117"/>
      <c r="F45" s="57"/>
    </row>
    <row r="46" spans="2:6" x14ac:dyDescent="0.25">
      <c r="B46" s="116"/>
      <c r="C46" s="117"/>
      <c r="D46" s="117"/>
      <c r="F46" s="57"/>
    </row>
    <row r="48" spans="2:6" x14ac:dyDescent="0.25">
      <c r="B48" s="110" t="s">
        <v>59</v>
      </c>
    </row>
    <row r="49" spans="1:11" x14ac:dyDescent="0.25">
      <c r="B49" s="49" t="s">
        <v>65</v>
      </c>
      <c r="C49" s="181" t="s">
        <v>34</v>
      </c>
      <c r="D49" s="182"/>
      <c r="E49" s="182" t="s">
        <v>13</v>
      </c>
      <c r="F49" s="182"/>
      <c r="G49" s="182" t="s">
        <v>60</v>
      </c>
      <c r="H49" s="182"/>
      <c r="I49" s="182" t="s">
        <v>38</v>
      </c>
      <c r="J49" s="182"/>
    </row>
    <row r="50" spans="1:11" x14ac:dyDescent="0.25">
      <c r="B50" s="44"/>
      <c r="C50" s="136" t="s">
        <v>61</v>
      </c>
      <c r="D50" s="136" t="s">
        <v>62</v>
      </c>
      <c r="E50" s="136" t="s">
        <v>61</v>
      </c>
      <c r="F50" s="136" t="s">
        <v>62</v>
      </c>
      <c r="G50" s="136" t="s">
        <v>61</v>
      </c>
      <c r="H50" s="136" t="s">
        <v>62</v>
      </c>
      <c r="I50" s="136" t="s">
        <v>61</v>
      </c>
      <c r="J50" s="136" t="s">
        <v>62</v>
      </c>
    </row>
    <row r="51" spans="1:11" s="54" customFormat="1" ht="20.25" x14ac:dyDescent="0.3">
      <c r="A51" s="38"/>
      <c r="B51" s="46" t="s">
        <v>8</v>
      </c>
      <c r="C51" s="46"/>
      <c r="D51" s="50"/>
      <c r="E51" s="46"/>
      <c r="F51" s="50"/>
      <c r="G51" s="46"/>
      <c r="H51" s="50"/>
      <c r="I51" s="46"/>
      <c r="J51" s="46"/>
      <c r="K51" s="38"/>
    </row>
    <row r="52" spans="1:11" x14ac:dyDescent="0.25">
      <c r="B52" s="47" t="s">
        <v>63</v>
      </c>
      <c r="C52" s="47"/>
      <c r="D52" s="51"/>
      <c r="E52" s="47"/>
      <c r="F52" s="47"/>
      <c r="G52" s="47"/>
      <c r="H52" s="51"/>
      <c r="I52" s="47"/>
      <c r="J52" s="51"/>
    </row>
    <row r="53" spans="1:11" x14ac:dyDescent="0.25">
      <c r="B53" s="47" t="s">
        <v>64</v>
      </c>
      <c r="C53" s="47"/>
      <c r="D53" s="51"/>
      <c r="E53" s="47"/>
      <c r="F53" s="47"/>
      <c r="G53" s="47"/>
      <c r="H53" s="48"/>
      <c r="I53" s="47"/>
      <c r="J53" s="51"/>
    </row>
    <row r="54" spans="1:11" s="54" customFormat="1" ht="20.25" x14ac:dyDescent="0.3">
      <c r="A54" s="38"/>
      <c r="B54" s="46" t="s">
        <v>12</v>
      </c>
      <c r="C54" s="46"/>
      <c r="D54" s="50"/>
      <c r="E54" s="46"/>
      <c r="F54" s="46"/>
      <c r="G54" s="46"/>
      <c r="H54" s="50"/>
      <c r="I54" s="46"/>
      <c r="J54" s="50"/>
      <c r="K54" s="38"/>
    </row>
    <row r="55" spans="1:11" s="54" customFormat="1" ht="15" customHeight="1" x14ac:dyDescent="0.3">
      <c r="A55" s="38"/>
      <c r="B55" s="46" t="s">
        <v>69</v>
      </c>
      <c r="C55" s="46"/>
      <c r="D55" s="50"/>
      <c r="E55" s="46"/>
      <c r="F55" s="50"/>
      <c r="G55" s="46"/>
      <c r="H55" s="50"/>
      <c r="I55" s="46"/>
      <c r="J55" s="50"/>
      <c r="K55" s="38"/>
    </row>
    <row r="59" spans="1:11" x14ac:dyDescent="0.25">
      <c r="B59" s="49" t="s">
        <v>66</v>
      </c>
      <c r="C59" s="181" t="s">
        <v>34</v>
      </c>
      <c r="D59" s="182"/>
      <c r="E59" s="182" t="s">
        <v>13</v>
      </c>
      <c r="F59" s="182"/>
      <c r="G59" s="182" t="s">
        <v>60</v>
      </c>
      <c r="H59" s="182"/>
      <c r="I59" s="182" t="s">
        <v>38</v>
      </c>
      <c r="J59" s="182"/>
    </row>
    <row r="60" spans="1:11" x14ac:dyDescent="0.25">
      <c r="B60" s="44"/>
      <c r="C60" s="136" t="s">
        <v>61</v>
      </c>
      <c r="D60" s="136" t="s">
        <v>62</v>
      </c>
      <c r="E60" s="136" t="s">
        <v>61</v>
      </c>
      <c r="F60" s="136" t="s">
        <v>62</v>
      </c>
      <c r="G60" s="136" t="s">
        <v>61</v>
      </c>
      <c r="H60" s="136" t="s">
        <v>62</v>
      </c>
      <c r="I60" s="136" t="s">
        <v>61</v>
      </c>
      <c r="J60" s="136" t="s">
        <v>62</v>
      </c>
    </row>
    <row r="61" spans="1:11" s="54" customFormat="1" ht="20.25" x14ac:dyDescent="0.3">
      <c r="A61" s="38"/>
      <c r="B61" s="46" t="s">
        <v>8</v>
      </c>
      <c r="C61" s="46"/>
      <c r="D61" s="50"/>
      <c r="E61" s="46"/>
      <c r="F61" s="50"/>
      <c r="G61" s="46"/>
      <c r="H61" s="50"/>
      <c r="I61" s="46"/>
      <c r="J61" s="46"/>
      <c r="K61" s="38"/>
    </row>
    <row r="62" spans="1:11" x14ac:dyDescent="0.25">
      <c r="B62" s="47" t="s">
        <v>63</v>
      </c>
      <c r="C62" s="47"/>
      <c r="D62" s="52"/>
      <c r="E62" s="47"/>
      <c r="F62" s="47"/>
      <c r="G62" s="47"/>
      <c r="H62" s="51"/>
      <c r="I62" s="47"/>
      <c r="J62" s="51"/>
    </row>
    <row r="63" spans="1:11" x14ac:dyDescent="0.25">
      <c r="B63" s="47" t="s">
        <v>64</v>
      </c>
      <c r="C63" s="47"/>
      <c r="D63" s="53"/>
      <c r="E63" s="47"/>
      <c r="F63" s="47"/>
      <c r="G63" s="47"/>
      <c r="H63" s="48"/>
      <c r="I63" s="47"/>
      <c r="J63" s="51"/>
    </row>
    <row r="64" spans="1:11" s="54" customFormat="1" ht="20.25" x14ac:dyDescent="0.3">
      <c r="A64" s="38"/>
      <c r="B64" s="46" t="s">
        <v>12</v>
      </c>
      <c r="C64" s="46"/>
      <c r="D64" s="50"/>
      <c r="E64" s="46"/>
      <c r="F64" s="46"/>
      <c r="G64" s="46"/>
      <c r="H64" s="50"/>
      <c r="I64" s="46"/>
      <c r="J64" s="50"/>
      <c r="K64" s="38"/>
    </row>
    <row r="65" spans="1:11" s="54" customFormat="1" ht="20.25" x14ac:dyDescent="0.3">
      <c r="A65" s="38"/>
      <c r="B65" s="46" t="s">
        <v>69</v>
      </c>
      <c r="C65" s="46"/>
      <c r="D65" s="50"/>
      <c r="E65" s="46"/>
      <c r="F65" s="50"/>
      <c r="G65" s="46"/>
      <c r="H65" s="50"/>
      <c r="I65" s="46"/>
      <c r="J65" s="50"/>
      <c r="K65" s="38"/>
    </row>
    <row r="67" spans="1:11" x14ac:dyDescent="0.25">
      <c r="B67" s="37" t="s">
        <v>161</v>
      </c>
    </row>
  </sheetData>
  <mergeCells count="8">
    <mergeCell ref="C49:D49"/>
    <mergeCell ref="E49:F49"/>
    <mergeCell ref="G49:H49"/>
    <mergeCell ref="I49:J49"/>
    <mergeCell ref="C59:D59"/>
    <mergeCell ref="E59:F59"/>
    <mergeCell ref="G59:H59"/>
    <mergeCell ref="I59:J59"/>
  </mergeCells>
  <pageMargins left="0.39370078740157483" right="0.39370078740157483" top="0.98425196850393704" bottom="0.98425196850393704" header="0.51181102362204722" footer="0.51181102362204722"/>
  <pageSetup paperSize="9" orientation="landscape" horizontalDpi="4294967292" verticalDpi="0" r:id="rId1"/>
  <headerFooter alignWithMargins="0">
    <oddHeader>&amp;COppgave 11.16</oddHeader>
    <oddFooter>&amp;CSide 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32" workbookViewId="0">
      <selection activeCell="M47" sqref="M47"/>
    </sheetView>
  </sheetViews>
  <sheetFormatPr baseColWidth="10" defaultRowHeight="15.75" x14ac:dyDescent="0.25"/>
  <cols>
    <col min="1" max="1" width="4" style="1" customWidth="1"/>
    <col min="2" max="2" width="3.140625" style="1" customWidth="1"/>
    <col min="3" max="3" width="23.85546875" style="1" bestFit="1" customWidth="1"/>
    <col min="4" max="6" width="11.5703125" style="7" bestFit="1" customWidth="1"/>
    <col min="7" max="8" width="11.42578125" style="1"/>
    <col min="9" max="9" width="2.42578125" style="62" customWidth="1"/>
    <col min="10" max="16384" width="11.42578125" style="1"/>
  </cols>
  <sheetData>
    <row r="1" spans="2:9" x14ac:dyDescent="0.25">
      <c r="B1" s="94" t="s">
        <v>146</v>
      </c>
      <c r="C1" s="62"/>
      <c r="D1" s="95"/>
      <c r="E1" s="95"/>
      <c r="F1" s="95"/>
    </row>
    <row r="2" spans="2:9" x14ac:dyDescent="0.25">
      <c r="B2" s="94"/>
      <c r="C2" s="62"/>
      <c r="D2" s="95"/>
      <c r="E2" s="95"/>
      <c r="F2" s="95"/>
    </row>
    <row r="3" spans="2:9" x14ac:dyDescent="0.25">
      <c r="B3" s="94" t="s">
        <v>233</v>
      </c>
      <c r="C3" s="62"/>
      <c r="D3" s="95"/>
      <c r="E3" s="95"/>
      <c r="F3" s="95"/>
    </row>
    <row r="4" spans="2:9" x14ac:dyDescent="0.25">
      <c r="B4" s="62"/>
      <c r="C4" s="62"/>
      <c r="D4" s="95"/>
      <c r="E4" s="95"/>
      <c r="F4" s="95"/>
    </row>
    <row r="5" spans="2:9" x14ac:dyDescent="0.25">
      <c r="B5" s="94" t="s">
        <v>107</v>
      </c>
      <c r="C5" s="62"/>
      <c r="D5" s="120" t="s">
        <v>51</v>
      </c>
      <c r="E5" s="120" t="s">
        <v>50</v>
      </c>
      <c r="F5" s="120" t="s">
        <v>104</v>
      </c>
    </row>
    <row r="6" spans="2:9" x14ac:dyDescent="0.25">
      <c r="B6" s="62" t="s">
        <v>40</v>
      </c>
      <c r="C6" s="62"/>
      <c r="D6" s="98">
        <v>20000</v>
      </c>
      <c r="E6" s="98">
        <v>24000</v>
      </c>
      <c r="F6" s="98">
        <v>25500</v>
      </c>
    </row>
    <row r="7" spans="2:9" x14ac:dyDescent="0.25">
      <c r="B7" s="62"/>
      <c r="C7" s="62"/>
      <c r="D7" s="99"/>
      <c r="E7" s="99"/>
      <c r="F7" s="99"/>
    </row>
    <row r="8" spans="2:9" x14ac:dyDescent="0.25">
      <c r="B8" s="62" t="s">
        <v>105</v>
      </c>
      <c r="C8" s="62"/>
      <c r="D8" s="95">
        <v>9600</v>
      </c>
      <c r="E8" s="95">
        <v>11750</v>
      </c>
      <c r="F8" s="95">
        <v>12750</v>
      </c>
    </row>
    <row r="9" spans="2:9" x14ac:dyDescent="0.25">
      <c r="B9" s="62" t="s">
        <v>29</v>
      </c>
      <c r="C9" s="62"/>
      <c r="D9" s="95">
        <v>4250</v>
      </c>
      <c r="E9" s="95">
        <v>5200</v>
      </c>
      <c r="F9" s="95">
        <v>5800</v>
      </c>
    </row>
    <row r="10" spans="2:9" x14ac:dyDescent="0.25">
      <c r="B10" s="62" t="s">
        <v>83</v>
      </c>
      <c r="C10" s="62"/>
      <c r="D10" s="95">
        <v>150</v>
      </c>
      <c r="E10" s="95">
        <v>175</v>
      </c>
      <c r="F10" s="95">
        <v>180</v>
      </c>
    </row>
    <row r="11" spans="2:9" x14ac:dyDescent="0.25">
      <c r="B11" s="62" t="s">
        <v>43</v>
      </c>
      <c r="C11" s="62"/>
      <c r="D11" s="95">
        <v>4800</v>
      </c>
      <c r="E11" s="95">
        <v>5650</v>
      </c>
      <c r="F11" s="95">
        <v>6000</v>
      </c>
    </row>
    <row r="12" spans="2:9" x14ac:dyDescent="0.25">
      <c r="B12" s="62" t="s">
        <v>44</v>
      </c>
      <c r="C12" s="62"/>
      <c r="D12" s="95">
        <v>30</v>
      </c>
      <c r="E12" s="95">
        <v>15</v>
      </c>
      <c r="F12" s="95">
        <v>150</v>
      </c>
    </row>
    <row r="13" spans="2:9" s="2" customFormat="1" ht="20.25" x14ac:dyDescent="0.3">
      <c r="B13" s="62" t="s">
        <v>23</v>
      </c>
      <c r="C13" s="63"/>
      <c r="D13" s="104">
        <f>SUM(D8:D12)</f>
        <v>18830</v>
      </c>
      <c r="E13" s="104">
        <f t="shared" ref="E13:F13" si="0">SUM(E8:E12)</f>
        <v>22790</v>
      </c>
      <c r="F13" s="104">
        <f t="shared" si="0"/>
        <v>24880</v>
      </c>
      <c r="G13" s="1"/>
      <c r="I13" s="63"/>
    </row>
    <row r="14" spans="2:9" x14ac:dyDescent="0.25">
      <c r="B14" s="62"/>
      <c r="C14" s="62"/>
      <c r="D14" s="95"/>
      <c r="E14" s="95"/>
      <c r="F14" s="95"/>
    </row>
    <row r="15" spans="2:9" x14ac:dyDescent="0.25">
      <c r="B15" s="62" t="s">
        <v>5</v>
      </c>
      <c r="C15" s="62"/>
      <c r="D15" s="95">
        <f>D6-D13</f>
        <v>1170</v>
      </c>
      <c r="E15" s="95">
        <f>E6-E13</f>
        <v>1210</v>
      </c>
      <c r="F15" s="95">
        <f>F6-F13</f>
        <v>620</v>
      </c>
    </row>
    <row r="16" spans="2:9" x14ac:dyDescent="0.25">
      <c r="B16" s="62"/>
      <c r="C16" s="62"/>
      <c r="D16" s="95"/>
      <c r="E16" s="95"/>
      <c r="F16" s="95"/>
    </row>
    <row r="17" spans="1:9" x14ac:dyDescent="0.25">
      <c r="B17" s="62" t="s">
        <v>27</v>
      </c>
      <c r="C17" s="62"/>
      <c r="D17" s="95">
        <v>50</v>
      </c>
      <c r="E17" s="95">
        <v>40</v>
      </c>
      <c r="F17" s="95">
        <v>35</v>
      </c>
    </row>
    <row r="18" spans="1:9" x14ac:dyDescent="0.25">
      <c r="B18" s="62" t="s">
        <v>106</v>
      </c>
      <c r="C18" s="62"/>
      <c r="D18" s="95"/>
      <c r="E18" s="95"/>
      <c r="F18" s="95">
        <v>150</v>
      </c>
    </row>
    <row r="19" spans="1:9" x14ac:dyDescent="0.25">
      <c r="B19" s="62" t="s">
        <v>26</v>
      </c>
      <c r="C19" s="62"/>
      <c r="D19" s="95">
        <v>180</v>
      </c>
      <c r="E19" s="95">
        <v>160</v>
      </c>
      <c r="F19" s="95">
        <v>155</v>
      </c>
    </row>
    <row r="20" spans="1:9" s="2" customFormat="1" ht="20.25" x14ac:dyDescent="0.3">
      <c r="B20" s="62" t="s">
        <v>22</v>
      </c>
      <c r="C20" s="63"/>
      <c r="D20" s="104">
        <f>D17+D18-D19</f>
        <v>-130</v>
      </c>
      <c r="E20" s="104">
        <f t="shared" ref="E20:F20" si="1">E17+E18-E19</f>
        <v>-120</v>
      </c>
      <c r="F20" s="104">
        <f t="shared" si="1"/>
        <v>30</v>
      </c>
      <c r="G20" s="1"/>
      <c r="I20" s="63"/>
    </row>
    <row r="21" spans="1:9" x14ac:dyDescent="0.25">
      <c r="B21" s="62"/>
      <c r="C21" s="62"/>
      <c r="D21" s="95"/>
      <c r="E21" s="95"/>
      <c r="F21" s="95"/>
    </row>
    <row r="22" spans="1:9" x14ac:dyDescent="0.25">
      <c r="B22" s="62" t="s">
        <v>85</v>
      </c>
      <c r="C22" s="62"/>
      <c r="D22" s="95">
        <f>D15+D20</f>
        <v>1040</v>
      </c>
      <c r="E22" s="95">
        <f t="shared" ref="E22:F22" si="2">E15+E20</f>
        <v>1090</v>
      </c>
      <c r="F22" s="95">
        <f t="shared" si="2"/>
        <v>650</v>
      </c>
    </row>
    <row r="23" spans="1:9" ht="16.5" thickBot="1" x14ac:dyDescent="0.3">
      <c r="A23" s="173"/>
      <c r="B23" s="178"/>
      <c r="C23" s="178"/>
      <c r="D23" s="179"/>
      <c r="E23" s="179"/>
      <c r="F23" s="179"/>
      <c r="G23" s="173"/>
    </row>
    <row r="24" spans="1:9" ht="16.5" thickTop="1" x14ac:dyDescent="0.25">
      <c r="B24" s="62"/>
      <c r="C24" s="62"/>
      <c r="D24" s="95"/>
      <c r="E24" s="95"/>
      <c r="F24" s="95"/>
    </row>
    <row r="26" spans="1:9" x14ac:dyDescent="0.25">
      <c r="B26" s="35" t="s">
        <v>108</v>
      </c>
      <c r="C26" s="21"/>
      <c r="D26" s="23"/>
      <c r="E26" s="23"/>
      <c r="F26" s="23"/>
    </row>
    <row r="27" spans="1:9" x14ac:dyDescent="0.25">
      <c r="B27" s="125"/>
      <c r="C27" s="126"/>
      <c r="D27" s="128" t="s">
        <v>51</v>
      </c>
      <c r="E27" s="127" t="s">
        <v>50</v>
      </c>
      <c r="F27" s="128" t="s">
        <v>104</v>
      </c>
    </row>
    <row r="28" spans="1:9" x14ac:dyDescent="0.25">
      <c r="B28" s="121" t="s">
        <v>40</v>
      </c>
      <c r="C28" s="21"/>
      <c r="D28" s="53"/>
      <c r="E28" s="61"/>
      <c r="F28" s="53"/>
    </row>
    <row r="29" spans="1:9" x14ac:dyDescent="0.25">
      <c r="B29" s="121"/>
      <c r="C29" s="21"/>
      <c r="D29" s="51"/>
      <c r="E29" s="122"/>
      <c r="F29" s="51"/>
    </row>
    <row r="30" spans="1:9" x14ac:dyDescent="0.25">
      <c r="B30" s="121" t="s">
        <v>105</v>
      </c>
      <c r="C30" s="21"/>
      <c r="D30" s="51"/>
      <c r="E30" s="122"/>
      <c r="F30" s="51"/>
    </row>
    <row r="31" spans="1:9" x14ac:dyDescent="0.25">
      <c r="B31" s="121" t="s">
        <v>29</v>
      </c>
      <c r="C31" s="21"/>
      <c r="D31" s="130"/>
      <c r="E31" s="131"/>
      <c r="F31" s="130"/>
    </row>
    <row r="32" spans="1:9" x14ac:dyDescent="0.25">
      <c r="B32" s="121" t="s">
        <v>83</v>
      </c>
      <c r="C32" s="21"/>
      <c r="D32" s="130"/>
      <c r="E32" s="131"/>
      <c r="F32" s="130"/>
    </row>
    <row r="33" spans="2:9" x14ac:dyDescent="0.25">
      <c r="B33" s="121" t="s">
        <v>43</v>
      </c>
      <c r="C33" s="21"/>
      <c r="D33" s="130"/>
      <c r="E33" s="131"/>
      <c r="F33" s="130"/>
    </row>
    <row r="34" spans="2:9" x14ac:dyDescent="0.25">
      <c r="B34" s="121" t="s">
        <v>44</v>
      </c>
      <c r="C34" s="21"/>
      <c r="D34" s="51"/>
      <c r="E34" s="122"/>
      <c r="F34" s="51"/>
    </row>
    <row r="35" spans="2:9" s="2" customFormat="1" ht="20.25" x14ac:dyDescent="0.3">
      <c r="B35" s="121" t="s">
        <v>23</v>
      </c>
      <c r="C35" s="123"/>
      <c r="D35" s="50"/>
      <c r="E35" s="60"/>
      <c r="F35" s="50"/>
      <c r="G35" s="1"/>
      <c r="H35" s="1"/>
      <c r="I35" s="63"/>
    </row>
    <row r="36" spans="2:9" x14ac:dyDescent="0.25">
      <c r="B36" s="121"/>
      <c r="C36" s="21"/>
      <c r="D36" s="51"/>
      <c r="E36" s="122"/>
      <c r="F36" s="51"/>
    </row>
    <row r="37" spans="2:9" x14ac:dyDescent="0.25">
      <c r="B37" s="121" t="s">
        <v>5</v>
      </c>
      <c r="C37" s="21"/>
      <c r="D37" s="53"/>
      <c r="E37" s="61"/>
      <c r="F37" s="53"/>
    </row>
    <row r="38" spans="2:9" x14ac:dyDescent="0.25">
      <c r="B38" s="121"/>
      <c r="C38" s="21"/>
      <c r="D38" s="51"/>
      <c r="E38" s="122"/>
      <c r="F38" s="51"/>
    </row>
    <row r="39" spans="2:9" x14ac:dyDescent="0.25">
      <c r="B39" s="121" t="s">
        <v>27</v>
      </c>
      <c r="C39" s="21"/>
      <c r="D39" s="51"/>
      <c r="E39" s="122"/>
      <c r="F39" s="51"/>
    </row>
    <row r="40" spans="2:9" x14ac:dyDescent="0.25">
      <c r="B40" s="121" t="s">
        <v>106</v>
      </c>
      <c r="C40" s="21"/>
      <c r="D40" s="130"/>
      <c r="E40" s="131"/>
      <c r="F40" s="130"/>
    </row>
    <row r="41" spans="2:9" x14ac:dyDescent="0.25">
      <c r="B41" s="121" t="s">
        <v>26</v>
      </c>
      <c r="C41" s="21"/>
      <c r="D41" s="130"/>
      <c r="E41" s="131"/>
      <c r="F41" s="130"/>
    </row>
    <row r="42" spans="2:9" x14ac:dyDescent="0.25">
      <c r="B42" s="121"/>
      <c r="C42" s="21"/>
      <c r="D42" s="51"/>
      <c r="E42" s="122"/>
      <c r="F42" s="51"/>
    </row>
    <row r="43" spans="2:9" x14ac:dyDescent="0.25">
      <c r="B43" s="124" t="s">
        <v>85</v>
      </c>
      <c r="C43" s="59"/>
      <c r="D43" s="53"/>
      <c r="E43" s="61"/>
      <c r="F43" s="53"/>
    </row>
    <row r="49" spans="2:9" x14ac:dyDescent="0.25">
      <c r="B49" s="25" t="s">
        <v>109</v>
      </c>
    </row>
    <row r="50" spans="2:9" x14ac:dyDescent="0.25">
      <c r="B50" s="129"/>
      <c r="C50" s="126"/>
      <c r="D50" s="128" t="s">
        <v>51</v>
      </c>
      <c r="E50" s="127" t="s">
        <v>50</v>
      </c>
      <c r="F50" s="128" t="s">
        <v>104</v>
      </c>
    </row>
    <row r="51" spans="2:9" x14ac:dyDescent="0.25">
      <c r="B51" s="121" t="s">
        <v>40</v>
      </c>
      <c r="C51" s="21"/>
      <c r="D51" s="53"/>
      <c r="E51" s="61"/>
      <c r="F51" s="53"/>
    </row>
    <row r="52" spans="2:9" x14ac:dyDescent="0.25">
      <c r="B52" s="121"/>
      <c r="C52" s="21"/>
      <c r="D52" s="51"/>
      <c r="E52" s="122"/>
      <c r="F52" s="51"/>
    </row>
    <row r="53" spans="2:9" x14ac:dyDescent="0.25">
      <c r="B53" s="121" t="s">
        <v>105</v>
      </c>
      <c r="C53" s="21"/>
      <c r="D53" s="51"/>
      <c r="E53" s="122"/>
      <c r="F53" s="51"/>
    </row>
    <row r="54" spans="2:9" x14ac:dyDescent="0.25">
      <c r="B54" s="121" t="s">
        <v>29</v>
      </c>
      <c r="C54" s="21"/>
      <c r="D54" s="130"/>
      <c r="E54" s="131"/>
      <c r="F54" s="130"/>
    </row>
    <row r="55" spans="2:9" x14ac:dyDescent="0.25">
      <c r="B55" s="121" t="s">
        <v>83</v>
      </c>
      <c r="C55" s="21"/>
      <c r="D55" s="130"/>
      <c r="E55" s="131"/>
      <c r="F55" s="130"/>
    </row>
    <row r="56" spans="2:9" x14ac:dyDescent="0.25">
      <c r="B56" s="121" t="s">
        <v>43</v>
      </c>
      <c r="C56" s="21"/>
      <c r="D56" s="130"/>
      <c r="E56" s="131"/>
      <c r="F56" s="130"/>
    </row>
    <row r="57" spans="2:9" x14ac:dyDescent="0.25">
      <c r="B57" s="121" t="s">
        <v>44</v>
      </c>
      <c r="C57" s="21"/>
      <c r="D57" s="51"/>
      <c r="E57" s="122"/>
      <c r="F57" s="51"/>
    </row>
    <row r="58" spans="2:9" s="2" customFormat="1" ht="20.25" x14ac:dyDescent="0.3">
      <c r="B58" s="121" t="s">
        <v>23</v>
      </c>
      <c r="C58" s="123"/>
      <c r="D58" s="50"/>
      <c r="E58" s="60"/>
      <c r="F58" s="50"/>
      <c r="G58" s="1"/>
      <c r="H58" s="1"/>
      <c r="I58" s="63"/>
    </row>
    <row r="59" spans="2:9" x14ac:dyDescent="0.25">
      <c r="B59" s="121"/>
      <c r="C59" s="21"/>
      <c r="D59" s="51"/>
      <c r="E59" s="122"/>
      <c r="F59" s="51"/>
    </row>
    <row r="60" spans="2:9" x14ac:dyDescent="0.25">
      <c r="B60" s="121" t="s">
        <v>5</v>
      </c>
      <c r="C60" s="21"/>
      <c r="D60" s="53"/>
      <c r="E60" s="61"/>
      <c r="F60" s="53"/>
    </row>
    <row r="61" spans="2:9" x14ac:dyDescent="0.25">
      <c r="B61" s="121"/>
      <c r="C61" s="21"/>
      <c r="D61" s="51"/>
      <c r="E61" s="122"/>
      <c r="F61" s="51"/>
    </row>
    <row r="62" spans="2:9" x14ac:dyDescent="0.25">
      <c r="B62" s="121" t="s">
        <v>27</v>
      </c>
      <c r="C62" s="21"/>
      <c r="D62" s="51"/>
      <c r="E62" s="122"/>
      <c r="F62" s="51"/>
    </row>
    <row r="63" spans="2:9" x14ac:dyDescent="0.25">
      <c r="B63" s="121" t="s">
        <v>106</v>
      </c>
      <c r="C63" s="21"/>
      <c r="D63" s="130"/>
      <c r="E63" s="131"/>
      <c r="F63" s="130"/>
    </row>
    <row r="64" spans="2:9" x14ac:dyDescent="0.25">
      <c r="B64" s="121" t="s">
        <v>26</v>
      </c>
      <c r="C64" s="21"/>
      <c r="D64" s="130"/>
      <c r="E64" s="131"/>
      <c r="F64" s="130"/>
    </row>
    <row r="65" spans="2:6" x14ac:dyDescent="0.25">
      <c r="B65" s="121"/>
      <c r="C65" s="21"/>
      <c r="D65" s="51"/>
      <c r="E65" s="122"/>
      <c r="F65" s="51"/>
    </row>
    <row r="66" spans="2:6" x14ac:dyDescent="0.25">
      <c r="B66" s="124" t="s">
        <v>85</v>
      </c>
      <c r="C66" s="59"/>
      <c r="D66" s="53"/>
      <c r="E66" s="61"/>
      <c r="F66" s="53"/>
    </row>
    <row r="69" spans="2:6" x14ac:dyDescent="0.25">
      <c r="B69" s="25" t="s">
        <v>162</v>
      </c>
    </row>
  </sheetData>
  <pageMargins left="0.70866141732283472" right="0.51181102362204722" top="0.78740157480314965" bottom="0.78740157480314965" header="0.31496062992125984" footer="0.31496062992125984"/>
  <pageSetup paperSize="9" orientation="portrait" horizontalDpi="4294967293" verticalDpi="0" r:id="rId1"/>
  <headerFooter>
    <oddHeader>&amp;COppgave 11.7</oddHeader>
    <oddFooter>&amp;CSide &amp;P av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Zeros="0" workbookViewId="0">
      <selection activeCell="H37" sqref="H37"/>
    </sheetView>
  </sheetViews>
  <sheetFormatPr baseColWidth="10" defaultRowHeight="15.75" x14ac:dyDescent="0.25"/>
  <cols>
    <col min="1" max="1" width="4" style="1" customWidth="1"/>
    <col min="2" max="2" width="34.28515625" style="1" bestFit="1" customWidth="1"/>
    <col min="3" max="3" width="9.85546875" style="7" customWidth="1"/>
    <col min="4" max="5" width="11.42578125" style="7"/>
    <col min="6" max="16384" width="11.42578125" style="1"/>
  </cols>
  <sheetData>
    <row r="1" spans="1:9" x14ac:dyDescent="0.25">
      <c r="A1" s="25" t="s">
        <v>147</v>
      </c>
    </row>
    <row r="3" spans="1:9" x14ac:dyDescent="0.25">
      <c r="A3" s="1" t="s">
        <v>67</v>
      </c>
      <c r="B3" s="1" t="s">
        <v>81</v>
      </c>
    </row>
    <row r="4" spans="1:9" x14ac:dyDescent="0.25">
      <c r="B4" s="1" t="s">
        <v>82</v>
      </c>
      <c r="C4" s="34"/>
    </row>
    <row r="5" spans="1:9" s="2" customFormat="1" ht="20.25" x14ac:dyDescent="0.3">
      <c r="B5" s="1" t="s">
        <v>21</v>
      </c>
      <c r="C5" s="29">
        <f>SUM(C3:C4)</f>
        <v>0</v>
      </c>
      <c r="D5" s="7"/>
      <c r="E5" s="7"/>
      <c r="F5" s="1"/>
      <c r="G5" s="1"/>
      <c r="H5" s="1"/>
      <c r="I5" s="1"/>
    </row>
    <row r="7" spans="1:9" x14ac:dyDescent="0.25">
      <c r="B7" s="1" t="s">
        <v>1</v>
      </c>
    </row>
    <row r="8" spans="1:9" x14ac:dyDescent="0.25">
      <c r="B8" s="1" t="s">
        <v>29</v>
      </c>
      <c r="C8" s="33"/>
    </row>
    <row r="9" spans="1:9" x14ac:dyDescent="0.25">
      <c r="B9" s="1" t="s">
        <v>83</v>
      </c>
      <c r="C9" s="33"/>
    </row>
    <row r="10" spans="1:9" x14ac:dyDescent="0.25">
      <c r="B10" s="1" t="s">
        <v>84</v>
      </c>
      <c r="C10" s="34"/>
    </row>
    <row r="11" spans="1:9" s="2" customFormat="1" ht="20.25" x14ac:dyDescent="0.3">
      <c r="B11" s="1" t="s">
        <v>23</v>
      </c>
      <c r="C11" s="29">
        <f>SUM(C7:C10)</f>
        <v>0</v>
      </c>
      <c r="D11" s="7"/>
      <c r="E11" s="7"/>
      <c r="F11" s="1"/>
      <c r="G11" s="1"/>
      <c r="H11" s="1"/>
    </row>
    <row r="13" spans="1:9" x14ac:dyDescent="0.25">
      <c r="B13" s="25" t="s">
        <v>5</v>
      </c>
      <c r="C13" s="7">
        <f>C5-C11</f>
        <v>0</v>
      </c>
    </row>
    <row r="15" spans="1:9" x14ac:dyDescent="0.25">
      <c r="B15" s="1" t="s">
        <v>26</v>
      </c>
    </row>
    <row r="17" spans="1:3" x14ac:dyDescent="0.25">
      <c r="B17" s="25" t="s">
        <v>85</v>
      </c>
      <c r="C17" s="7">
        <f>C13-C15</f>
        <v>0</v>
      </c>
    </row>
    <row r="19" spans="1:3" x14ac:dyDescent="0.25">
      <c r="B19" s="1" t="s">
        <v>86</v>
      </c>
    </row>
    <row r="21" spans="1:3" x14ac:dyDescent="0.25">
      <c r="B21" s="25" t="s">
        <v>87</v>
      </c>
      <c r="C21" s="30">
        <f>C17-C19</f>
        <v>0</v>
      </c>
    </row>
    <row r="27" spans="1:3" x14ac:dyDescent="0.25">
      <c r="A27" s="1" t="s">
        <v>70</v>
      </c>
      <c r="B27" s="1" t="s">
        <v>163</v>
      </c>
      <c r="C27" s="7">
        <v>1250</v>
      </c>
    </row>
    <row r="29" spans="1:3" x14ac:dyDescent="0.25">
      <c r="B29" s="1" t="s">
        <v>88</v>
      </c>
      <c r="C29" s="61"/>
    </row>
    <row r="31" spans="1:3" x14ac:dyDescent="0.25">
      <c r="A31" s="1" t="s">
        <v>89</v>
      </c>
      <c r="B31" s="1" t="s">
        <v>164</v>
      </c>
      <c r="C31" s="7">
        <v>750</v>
      </c>
    </row>
    <row r="33" spans="1:3" x14ac:dyDescent="0.25">
      <c r="B33" s="1" t="s">
        <v>90</v>
      </c>
      <c r="C33" s="55"/>
    </row>
    <row r="34" spans="1:3" x14ac:dyDescent="0.25">
      <c r="B34" s="1" t="s">
        <v>91</v>
      </c>
      <c r="C34" s="60"/>
    </row>
    <row r="36" spans="1:3" x14ac:dyDescent="0.25">
      <c r="A36" s="1" t="s">
        <v>92</v>
      </c>
      <c r="B36" s="1" t="s">
        <v>93</v>
      </c>
      <c r="C36" s="55"/>
    </row>
    <row r="37" spans="1:3" x14ac:dyDescent="0.25">
      <c r="B37" s="1" t="s">
        <v>94</v>
      </c>
      <c r="C37" s="132"/>
    </row>
    <row r="39" spans="1:3" x14ac:dyDescent="0.25">
      <c r="A39" s="1" t="s">
        <v>165</v>
      </c>
      <c r="B39" s="1" t="s">
        <v>166</v>
      </c>
      <c r="C39" s="1"/>
    </row>
    <row r="43" spans="1:3" x14ac:dyDescent="0.25">
      <c r="A43" s="1" t="s">
        <v>95</v>
      </c>
      <c r="B43" s="1" t="s">
        <v>96</v>
      </c>
      <c r="C43" s="133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headerFooter>
    <oddHeader>&amp;COppgave 11.18</oddHeader>
    <oddFooter>&amp;CSide &amp;P av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F23" sqref="F23"/>
    </sheetView>
  </sheetViews>
  <sheetFormatPr baseColWidth="10" defaultRowHeight="15.75" x14ac:dyDescent="0.25"/>
  <cols>
    <col min="1" max="1" width="5" style="1" customWidth="1"/>
    <col min="2" max="2" width="25.140625" style="1" customWidth="1"/>
    <col min="3" max="16384" width="11.42578125" style="1"/>
  </cols>
  <sheetData>
    <row r="1" spans="1:11" x14ac:dyDescent="0.25">
      <c r="A1" s="25" t="s">
        <v>148</v>
      </c>
    </row>
    <row r="3" spans="1:11" x14ac:dyDescent="0.25">
      <c r="A3" s="1" t="s">
        <v>67</v>
      </c>
      <c r="B3" s="1" t="s">
        <v>97</v>
      </c>
      <c r="C3" s="32"/>
      <c r="G3" s="7"/>
    </row>
    <row r="4" spans="1:11" x14ac:dyDescent="0.25">
      <c r="B4" s="1" t="s">
        <v>98</v>
      </c>
      <c r="C4" s="7"/>
    </row>
    <row r="5" spans="1:11" s="2" customFormat="1" ht="20.25" x14ac:dyDescent="0.3">
      <c r="A5" s="1"/>
      <c r="B5" s="1" t="s">
        <v>21</v>
      </c>
      <c r="C5" s="29"/>
      <c r="D5" s="1"/>
      <c r="E5" s="1"/>
      <c r="F5" s="1"/>
      <c r="G5" s="1"/>
      <c r="H5" s="1"/>
      <c r="I5" s="1"/>
      <c r="J5" s="1"/>
      <c r="K5" s="1"/>
    </row>
    <row r="6" spans="1:11" x14ac:dyDescent="0.25">
      <c r="C6" s="7"/>
    </row>
    <row r="7" spans="1:11" x14ac:dyDescent="0.25">
      <c r="B7" s="1" t="s">
        <v>100</v>
      </c>
      <c r="C7" s="7"/>
    </row>
    <row r="8" spans="1:11" x14ac:dyDescent="0.25">
      <c r="B8" s="1" t="s">
        <v>99</v>
      </c>
      <c r="C8" s="32"/>
    </row>
    <row r="9" spans="1:11" x14ac:dyDescent="0.25">
      <c r="B9" s="1" t="s">
        <v>101</v>
      </c>
      <c r="C9" s="33"/>
    </row>
    <row r="10" spans="1:11" x14ac:dyDescent="0.25">
      <c r="B10" s="1" t="s">
        <v>83</v>
      </c>
      <c r="C10" s="33"/>
    </row>
    <row r="11" spans="1:11" x14ac:dyDescent="0.25">
      <c r="B11" s="1" t="s">
        <v>84</v>
      </c>
      <c r="C11" s="34"/>
    </row>
    <row r="12" spans="1:11" s="2" customFormat="1" ht="20.25" x14ac:dyDescent="0.3">
      <c r="A12" s="1"/>
      <c r="B12" s="1" t="s">
        <v>23</v>
      </c>
      <c r="C12" s="29"/>
      <c r="D12" s="1"/>
      <c r="E12" s="1"/>
      <c r="F12" s="1"/>
      <c r="G12" s="1"/>
      <c r="H12" s="1"/>
      <c r="I12" s="1"/>
      <c r="J12" s="1"/>
      <c r="K12" s="1"/>
    </row>
    <row r="13" spans="1:11" x14ac:dyDescent="0.25">
      <c r="C13" s="7"/>
    </row>
    <row r="14" spans="1:11" x14ac:dyDescent="0.25">
      <c r="B14" s="1" t="s">
        <v>5</v>
      </c>
      <c r="C14" s="30"/>
    </row>
    <row r="15" spans="1:11" x14ac:dyDescent="0.25">
      <c r="C15" s="7"/>
    </row>
    <row r="16" spans="1:11" x14ac:dyDescent="0.25">
      <c r="B16" s="1" t="s">
        <v>27</v>
      </c>
      <c r="C16" s="32"/>
    </row>
    <row r="17" spans="1:11" x14ac:dyDescent="0.25">
      <c r="B17" s="1" t="s">
        <v>26</v>
      </c>
      <c r="C17" s="7"/>
    </row>
    <row r="18" spans="1:11" s="2" customFormat="1" ht="20.25" x14ac:dyDescent="0.3">
      <c r="A18" s="1"/>
      <c r="B18" s="1" t="s">
        <v>22</v>
      </c>
      <c r="C18" s="29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C19" s="7"/>
    </row>
    <row r="20" spans="1:11" x14ac:dyDescent="0.25">
      <c r="B20" s="1" t="s">
        <v>85</v>
      </c>
      <c r="C20" s="7"/>
    </row>
    <row r="21" spans="1:11" x14ac:dyDescent="0.25">
      <c r="C21" s="7"/>
    </row>
    <row r="22" spans="1:11" x14ac:dyDescent="0.25">
      <c r="B22" s="1" t="s">
        <v>86</v>
      </c>
      <c r="C22" s="7"/>
    </row>
    <row r="23" spans="1:11" x14ac:dyDescent="0.25">
      <c r="C23" s="7"/>
    </row>
    <row r="24" spans="1:11" x14ac:dyDescent="0.25">
      <c r="B24" s="1" t="s">
        <v>87</v>
      </c>
      <c r="C24" s="30"/>
    </row>
    <row r="26" spans="1:11" x14ac:dyDescent="0.25">
      <c r="C26" s="7"/>
    </row>
    <row r="27" spans="1:11" x14ac:dyDescent="0.25">
      <c r="A27" s="1" t="s">
        <v>70</v>
      </c>
      <c r="B27" s="1" t="s">
        <v>163</v>
      </c>
      <c r="C27" s="7">
        <v>8905</v>
      </c>
    </row>
    <row r="28" spans="1:11" x14ac:dyDescent="0.25">
      <c r="B28" s="1" t="s">
        <v>164</v>
      </c>
      <c r="C28" s="7">
        <v>4760</v>
      </c>
    </row>
    <row r="29" spans="1:11" x14ac:dyDescent="0.25">
      <c r="C29" s="7"/>
    </row>
    <row r="31" spans="1:11" ht="18.75" x14ac:dyDescent="0.35">
      <c r="A31" s="1">
        <v>1</v>
      </c>
      <c r="B31" s="134" t="s">
        <v>102</v>
      </c>
      <c r="C31" s="50"/>
    </row>
    <row r="32" spans="1:11" ht="18.75" x14ac:dyDescent="0.35">
      <c r="A32" s="1">
        <v>2</v>
      </c>
      <c r="B32" s="134" t="s">
        <v>103</v>
      </c>
      <c r="C32" s="50"/>
    </row>
    <row r="33" spans="1:3" x14ac:dyDescent="0.25">
      <c r="A33" s="1">
        <v>3</v>
      </c>
      <c r="B33" s="134" t="s">
        <v>94</v>
      </c>
      <c r="C33" s="135"/>
    </row>
    <row r="34" spans="1:3" x14ac:dyDescent="0.25">
      <c r="A34" s="1">
        <v>4</v>
      </c>
      <c r="B34" s="134" t="s">
        <v>93</v>
      </c>
      <c r="C34" s="50"/>
    </row>
    <row r="36" spans="1:3" x14ac:dyDescent="0.25">
      <c r="A36" s="1" t="s">
        <v>89</v>
      </c>
      <c r="B36" s="1" t="s">
        <v>167</v>
      </c>
    </row>
    <row r="40" spans="1:3" x14ac:dyDescent="0.25">
      <c r="A40" s="1" t="s">
        <v>92</v>
      </c>
      <c r="B40" s="25" t="s">
        <v>168</v>
      </c>
    </row>
    <row r="47" spans="1:3" x14ac:dyDescent="0.25">
      <c r="A47" s="1" t="s">
        <v>165</v>
      </c>
      <c r="B47" s="25" t="s">
        <v>169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headerFooter>
    <oddHeader>&amp;COppgave 11.19</oddHeader>
    <oddFooter>&amp;CSide &amp;P av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selection activeCell="E5" sqref="E5"/>
    </sheetView>
  </sheetViews>
  <sheetFormatPr baseColWidth="10" defaultRowHeight="15.75" x14ac:dyDescent="0.25"/>
  <cols>
    <col min="1" max="1" width="5.7109375" style="38" customWidth="1"/>
    <col min="2" max="2" width="36.28515625" style="38" customWidth="1"/>
    <col min="3" max="3" width="11.28515625" style="38" bestFit="1" customWidth="1"/>
    <col min="4" max="4" width="8.7109375" style="38" customWidth="1"/>
    <col min="5" max="16384" width="11.42578125" style="38"/>
  </cols>
  <sheetData>
    <row r="1" spans="1:6" x14ac:dyDescent="0.25">
      <c r="B1" s="37" t="s">
        <v>201</v>
      </c>
    </row>
    <row r="3" spans="1:6" x14ac:dyDescent="0.25">
      <c r="B3" s="37" t="s">
        <v>186</v>
      </c>
    </row>
    <row r="5" spans="1:6" x14ac:dyDescent="0.25">
      <c r="B5" s="146" t="s">
        <v>171</v>
      </c>
      <c r="C5" s="147" t="s">
        <v>110</v>
      </c>
    </row>
    <row r="6" spans="1:6" x14ac:dyDescent="0.25">
      <c r="B6" s="38" t="s">
        <v>185</v>
      </c>
      <c r="C6" s="141"/>
    </row>
    <row r="7" spans="1:6" x14ac:dyDescent="0.25">
      <c r="A7" s="144" t="s">
        <v>184</v>
      </c>
      <c r="B7" s="38" t="s">
        <v>183</v>
      </c>
      <c r="C7" s="143"/>
    </row>
    <row r="8" spans="1:6" s="43" customFormat="1" ht="18.75" x14ac:dyDescent="0.3">
      <c r="A8" s="142" t="s">
        <v>182</v>
      </c>
      <c r="B8" s="38" t="s">
        <v>5</v>
      </c>
      <c r="C8" s="141"/>
      <c r="D8" s="38"/>
      <c r="E8" s="38"/>
      <c r="F8" s="38"/>
    </row>
    <row r="9" spans="1:6" x14ac:dyDescent="0.25">
      <c r="B9" s="38" t="s">
        <v>181</v>
      </c>
      <c r="C9" s="140"/>
    </row>
    <row r="10" spans="1:6" x14ac:dyDescent="0.25">
      <c r="C10" s="140"/>
    </row>
    <row r="11" spans="1:6" x14ac:dyDescent="0.25">
      <c r="C11" s="140"/>
    </row>
    <row r="12" spans="1:6" x14ac:dyDescent="0.25">
      <c r="C12" s="140"/>
    </row>
    <row r="13" spans="1:6" x14ac:dyDescent="0.25">
      <c r="C13" s="140"/>
    </row>
    <row r="14" spans="1:6" x14ac:dyDescent="0.25">
      <c r="C14" s="41"/>
    </row>
    <row r="15" spans="1:6" x14ac:dyDescent="0.25">
      <c r="A15" s="38" t="s">
        <v>67</v>
      </c>
      <c r="B15" s="38" t="s">
        <v>180</v>
      </c>
      <c r="C15" s="41">
        <v>10000000</v>
      </c>
    </row>
    <row r="16" spans="1:6" x14ac:dyDescent="0.25">
      <c r="B16" s="38" t="s">
        <v>179</v>
      </c>
      <c r="C16" s="41">
        <v>7000000</v>
      </c>
    </row>
    <row r="17" spans="2:4" x14ac:dyDescent="0.25">
      <c r="B17" s="38" t="s">
        <v>178</v>
      </c>
      <c r="C17" s="41"/>
    </row>
    <row r="18" spans="2:4" x14ac:dyDescent="0.25">
      <c r="C18" s="41"/>
    </row>
    <row r="19" spans="2:4" x14ac:dyDescent="0.25">
      <c r="B19" s="38" t="s">
        <v>177</v>
      </c>
      <c r="C19" s="41"/>
    </row>
    <row r="20" spans="2:4" x14ac:dyDescent="0.25">
      <c r="B20" s="38" t="s">
        <v>176</v>
      </c>
      <c r="C20" s="41"/>
    </row>
    <row r="21" spans="2:4" x14ac:dyDescent="0.25">
      <c r="B21" s="38" t="s">
        <v>175</v>
      </c>
    </row>
    <row r="23" spans="2:4" x14ac:dyDescent="0.25">
      <c r="B23" s="38" t="s">
        <v>174</v>
      </c>
      <c r="D23" s="145"/>
    </row>
    <row r="25" spans="2:4" x14ac:dyDescent="0.25">
      <c r="B25" s="38" t="s">
        <v>90</v>
      </c>
      <c r="D25" s="145"/>
    </row>
    <row r="27" spans="2:4" x14ac:dyDescent="0.25">
      <c r="B27" s="38" t="s">
        <v>91</v>
      </c>
      <c r="D27" s="145"/>
    </row>
    <row r="29" spans="2:4" x14ac:dyDescent="0.25">
      <c r="B29" s="37" t="s">
        <v>187</v>
      </c>
    </row>
    <row r="34" spans="1:2" x14ac:dyDescent="0.25">
      <c r="B34" s="37" t="s">
        <v>188</v>
      </c>
    </row>
    <row r="41" spans="1:2" x14ac:dyDescent="0.25">
      <c r="A41" s="38" t="s">
        <v>70</v>
      </c>
      <c r="B41" s="37" t="s">
        <v>189</v>
      </c>
    </row>
    <row r="48" spans="1:2" x14ac:dyDescent="0.25">
      <c r="A48" s="38" t="s">
        <v>89</v>
      </c>
      <c r="B48" s="37" t="s">
        <v>172</v>
      </c>
    </row>
    <row r="50" spans="2:3" x14ac:dyDescent="0.25">
      <c r="B50" s="146" t="s">
        <v>171</v>
      </c>
      <c r="C50" s="148" t="s">
        <v>170</v>
      </c>
    </row>
    <row r="51" spans="2:3" x14ac:dyDescent="0.25">
      <c r="C51" s="141"/>
    </row>
    <row r="52" spans="2:3" x14ac:dyDescent="0.25">
      <c r="C52" s="140"/>
    </row>
    <row r="53" spans="2:3" x14ac:dyDescent="0.25">
      <c r="C53" s="140"/>
    </row>
    <row r="54" spans="2:3" x14ac:dyDescent="0.25">
      <c r="C54" s="140"/>
    </row>
    <row r="55" spans="2:3" x14ac:dyDescent="0.25">
      <c r="C55" s="140"/>
    </row>
    <row r="56" spans="2:3" x14ac:dyDescent="0.25">
      <c r="C56" s="140"/>
    </row>
    <row r="57" spans="2:3" x14ac:dyDescent="0.25">
      <c r="C57" s="140"/>
    </row>
    <row r="58" spans="2:3" x14ac:dyDescent="0.25">
      <c r="C58" s="140"/>
    </row>
    <row r="59" spans="2:3" x14ac:dyDescent="0.25">
      <c r="C59" s="140"/>
    </row>
    <row r="60" spans="2:3" x14ac:dyDescent="0.25">
      <c r="C60" s="140"/>
    </row>
    <row r="61" spans="2:3" x14ac:dyDescent="0.25">
      <c r="C61" s="140"/>
    </row>
    <row r="62" spans="2:3" x14ac:dyDescent="0.25">
      <c r="C62" s="140"/>
    </row>
    <row r="63" spans="2:3" x14ac:dyDescent="0.25">
      <c r="C63" s="41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11.20</oddHeader>
    <oddFooter>&amp;CSide &amp;P av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J9" sqref="J9"/>
    </sheetView>
  </sheetViews>
  <sheetFormatPr baseColWidth="10" defaultRowHeight="15.75" x14ac:dyDescent="0.25"/>
  <cols>
    <col min="1" max="1" width="5.7109375" style="38" customWidth="1"/>
    <col min="2" max="2" width="28.140625" style="38" bestFit="1" customWidth="1"/>
    <col min="3" max="7" width="9.7109375" style="38" customWidth="1"/>
    <col min="8" max="16384" width="11.42578125" style="38"/>
  </cols>
  <sheetData>
    <row r="1" spans="1:6" x14ac:dyDescent="0.25">
      <c r="A1" s="37" t="s">
        <v>202</v>
      </c>
    </row>
    <row r="3" spans="1:6" x14ac:dyDescent="0.25">
      <c r="B3" s="37" t="s">
        <v>233</v>
      </c>
    </row>
    <row r="4" spans="1:6" x14ac:dyDescent="0.25">
      <c r="B4" s="37"/>
    </row>
    <row r="5" spans="1:6" x14ac:dyDescent="0.25">
      <c r="C5" s="39" t="s">
        <v>51</v>
      </c>
      <c r="D5" s="39" t="s">
        <v>50</v>
      </c>
      <c r="E5" s="39" t="s">
        <v>104</v>
      </c>
    </row>
    <row r="6" spans="1:6" x14ac:dyDescent="0.25">
      <c r="B6" s="38" t="s">
        <v>40</v>
      </c>
      <c r="C6" s="41">
        <v>2300</v>
      </c>
      <c r="D6" s="41">
        <v>4400</v>
      </c>
      <c r="E6" s="41">
        <v>5800</v>
      </c>
    </row>
    <row r="7" spans="1:6" x14ac:dyDescent="0.25">
      <c r="B7" s="38" t="s">
        <v>192</v>
      </c>
      <c r="C7" s="41">
        <v>800</v>
      </c>
      <c r="D7" s="41">
        <v>1740</v>
      </c>
      <c r="E7" s="41">
        <v>2326</v>
      </c>
    </row>
    <row r="8" spans="1:6" x14ac:dyDescent="0.25">
      <c r="B8" s="38" t="s">
        <v>191</v>
      </c>
      <c r="C8" s="55">
        <f>C7/C6</f>
        <v>0.34782608695652173</v>
      </c>
      <c r="D8" s="55">
        <f>D7/D6</f>
        <v>0.39545454545454545</v>
      </c>
      <c r="E8" s="55">
        <f>E7/E6</f>
        <v>0.40103448275862069</v>
      </c>
    </row>
    <row r="9" spans="1:6" x14ac:dyDescent="0.25">
      <c r="B9" s="38" t="s">
        <v>193</v>
      </c>
      <c r="C9" s="41">
        <v>920</v>
      </c>
      <c r="D9" s="41">
        <v>1600</v>
      </c>
      <c r="E9" s="41">
        <v>2140</v>
      </c>
    </row>
    <row r="10" spans="1:6" x14ac:dyDescent="0.25">
      <c r="B10" s="38" t="s">
        <v>26</v>
      </c>
      <c r="C10" s="38">
        <v>80</v>
      </c>
      <c r="D10" s="38">
        <v>100</v>
      </c>
      <c r="E10" s="38">
        <v>120</v>
      </c>
    </row>
    <row r="11" spans="1:6" x14ac:dyDescent="0.25">
      <c r="B11" s="38" t="s">
        <v>163</v>
      </c>
      <c r="C11" s="41">
        <v>2400</v>
      </c>
      <c r="D11" s="41">
        <v>2920</v>
      </c>
      <c r="E11" s="41">
        <v>3200</v>
      </c>
    </row>
    <row r="12" spans="1:6" x14ac:dyDescent="0.25">
      <c r="B12" s="38" t="s">
        <v>190</v>
      </c>
      <c r="C12" s="41">
        <v>1600</v>
      </c>
      <c r="D12" s="41">
        <v>2100</v>
      </c>
      <c r="E12" s="41">
        <v>2350</v>
      </c>
    </row>
    <row r="13" spans="1:6" ht="16.5" thickBot="1" x14ac:dyDescent="0.3">
      <c r="A13" s="172"/>
      <c r="B13" s="172"/>
      <c r="C13" s="177"/>
      <c r="D13" s="177"/>
      <c r="E13" s="177"/>
      <c r="F13" s="172"/>
    </row>
    <row r="14" spans="1:6" ht="16.5" thickTop="1" x14ac:dyDescent="0.25">
      <c r="C14" s="41"/>
      <c r="D14" s="41"/>
      <c r="E14" s="41"/>
    </row>
    <row r="15" spans="1:6" x14ac:dyDescent="0.25">
      <c r="A15" s="38" t="s">
        <v>194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11.21</oddHeader>
    <oddFooter>&amp;CSide &amp;P av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L30" sqref="L30"/>
    </sheetView>
  </sheetViews>
  <sheetFormatPr baseColWidth="10" defaultRowHeight="15.75" x14ac:dyDescent="0.25"/>
  <cols>
    <col min="1" max="1" width="5.7109375" style="38" customWidth="1"/>
    <col min="2" max="2" width="32.85546875" style="38" bestFit="1" customWidth="1"/>
    <col min="3" max="5" width="9.7109375" style="38" customWidth="1"/>
    <col min="6" max="16384" width="11.42578125" style="38"/>
  </cols>
  <sheetData>
    <row r="1" spans="1:10" x14ac:dyDescent="0.25">
      <c r="A1" s="37" t="s">
        <v>203</v>
      </c>
    </row>
    <row r="3" spans="1:10" x14ac:dyDescent="0.25">
      <c r="B3" s="37" t="s">
        <v>233</v>
      </c>
    </row>
    <row r="5" spans="1:10" x14ac:dyDescent="0.25">
      <c r="C5" s="39" t="s">
        <v>51</v>
      </c>
      <c r="D5" s="39" t="s">
        <v>50</v>
      </c>
      <c r="E5" s="39" t="s">
        <v>104</v>
      </c>
    </row>
    <row r="6" spans="1:10" x14ac:dyDescent="0.25">
      <c r="B6" s="38" t="s">
        <v>185</v>
      </c>
      <c r="C6" s="41">
        <v>160000</v>
      </c>
      <c r="D6" s="41">
        <v>170000</v>
      </c>
      <c r="E6" s="41">
        <v>180000</v>
      </c>
      <c r="F6" s="55"/>
      <c r="H6" s="55"/>
      <c r="J6" s="55"/>
    </row>
    <row r="7" spans="1:10" x14ac:dyDescent="0.25">
      <c r="B7" s="38" t="s">
        <v>200</v>
      </c>
      <c r="C7" s="137">
        <v>40900</v>
      </c>
      <c r="D7" s="137">
        <v>44625</v>
      </c>
      <c r="E7" s="137">
        <v>47900</v>
      </c>
      <c r="F7" s="55"/>
      <c r="H7" s="55"/>
      <c r="J7" s="55"/>
    </row>
    <row r="8" spans="1:10" x14ac:dyDescent="0.25">
      <c r="B8" s="38" t="s">
        <v>45</v>
      </c>
      <c r="C8" s="41">
        <v>2400</v>
      </c>
      <c r="D8" s="41">
        <v>1700</v>
      </c>
      <c r="E8" s="41">
        <v>1300</v>
      </c>
      <c r="F8" s="122"/>
      <c r="G8" s="137"/>
      <c r="H8" s="122"/>
      <c r="I8" s="137"/>
      <c r="J8" s="122"/>
    </row>
    <row r="9" spans="1:10" x14ac:dyDescent="0.25">
      <c r="B9" s="38" t="s">
        <v>26</v>
      </c>
      <c r="C9" s="41">
        <v>3000</v>
      </c>
      <c r="D9" s="41">
        <v>3225</v>
      </c>
      <c r="E9" s="41">
        <v>3300</v>
      </c>
      <c r="F9" s="122"/>
      <c r="G9" s="41"/>
      <c r="H9" s="55"/>
      <c r="I9" s="41"/>
      <c r="J9" s="55"/>
    </row>
    <row r="10" spans="1:10" x14ac:dyDescent="0.25">
      <c r="B10" s="38" t="s">
        <v>163</v>
      </c>
      <c r="C10" s="41">
        <v>80000</v>
      </c>
      <c r="D10" s="41">
        <v>86000</v>
      </c>
      <c r="E10" s="41">
        <v>88000</v>
      </c>
      <c r="F10" s="122"/>
      <c r="H10" s="55"/>
      <c r="J10" s="55"/>
    </row>
    <row r="11" spans="1:10" x14ac:dyDescent="0.25">
      <c r="B11" s="38" t="s">
        <v>191</v>
      </c>
      <c r="C11" s="149">
        <v>0.3</v>
      </c>
      <c r="D11" s="149">
        <v>0.28999999999999998</v>
      </c>
      <c r="E11" s="149">
        <v>0.28000000000000003</v>
      </c>
      <c r="F11" s="122"/>
      <c r="G11" s="41"/>
      <c r="H11" s="55"/>
      <c r="I11" s="41"/>
      <c r="J11" s="55"/>
    </row>
    <row r="12" spans="1:10" x14ac:dyDescent="0.25">
      <c r="B12" s="38" t="s">
        <v>199</v>
      </c>
      <c r="C12" s="149">
        <v>0.25</v>
      </c>
      <c r="D12" s="149">
        <v>0.25</v>
      </c>
      <c r="E12" s="149">
        <v>0.25</v>
      </c>
      <c r="F12" s="122"/>
      <c r="G12" s="41"/>
      <c r="H12" s="55"/>
      <c r="I12" s="41"/>
      <c r="J12" s="55"/>
    </row>
    <row r="13" spans="1:10" ht="16.5" thickBot="1" x14ac:dyDescent="0.3">
      <c r="A13" s="172"/>
      <c r="B13" s="172"/>
      <c r="C13" s="172"/>
      <c r="D13" s="172"/>
      <c r="E13" s="177"/>
      <c r="F13" s="41"/>
      <c r="G13" s="41"/>
      <c r="H13" s="41"/>
      <c r="I13" s="41"/>
    </row>
    <row r="14" spans="1:10" ht="16.5" thickTop="1" x14ac:dyDescent="0.25">
      <c r="E14" s="41"/>
      <c r="F14" s="41"/>
      <c r="G14" s="41"/>
      <c r="H14" s="41"/>
      <c r="I14" s="41"/>
    </row>
    <row r="15" spans="1:10" x14ac:dyDescent="0.25">
      <c r="A15" s="38" t="s">
        <v>67</v>
      </c>
      <c r="F15" s="41"/>
      <c r="H15" s="41"/>
    </row>
    <row r="26" spans="1:5" x14ac:dyDescent="0.25">
      <c r="A26" s="38" t="s">
        <v>70</v>
      </c>
    </row>
    <row r="27" spans="1:5" x14ac:dyDescent="0.25">
      <c r="C27" s="39" t="s">
        <v>51</v>
      </c>
      <c r="D27" s="39" t="s">
        <v>50</v>
      </c>
      <c r="E27" s="39" t="s">
        <v>104</v>
      </c>
    </row>
    <row r="28" spans="1:5" x14ac:dyDescent="0.25">
      <c r="C28" s="39"/>
      <c r="D28" s="39"/>
      <c r="E28" s="39"/>
    </row>
    <row r="29" spans="1:5" x14ac:dyDescent="0.25">
      <c r="B29" s="38" t="s">
        <v>177</v>
      </c>
      <c r="C29" s="145"/>
      <c r="D29" s="145"/>
      <c r="E29" s="145"/>
    </row>
    <row r="31" spans="1:5" x14ac:dyDescent="0.25">
      <c r="B31" s="38" t="s">
        <v>198</v>
      </c>
      <c r="C31" s="145"/>
      <c r="D31" s="145"/>
      <c r="E31" s="145"/>
    </row>
    <row r="34" spans="1:5" x14ac:dyDescent="0.25">
      <c r="A34" s="38" t="s">
        <v>89</v>
      </c>
      <c r="C34" s="39" t="s">
        <v>51</v>
      </c>
      <c r="D34" s="39" t="s">
        <v>50</v>
      </c>
      <c r="E34" s="39" t="s">
        <v>104</v>
      </c>
    </row>
    <row r="36" spans="1:5" x14ac:dyDescent="0.25">
      <c r="B36" s="38" t="s">
        <v>178</v>
      </c>
      <c r="C36" s="145"/>
      <c r="D36" s="145"/>
      <c r="E36" s="145"/>
    </row>
    <row r="38" spans="1:5" x14ac:dyDescent="0.25">
      <c r="B38" s="38" t="s">
        <v>197</v>
      </c>
      <c r="C38" s="145"/>
      <c r="D38" s="145"/>
      <c r="E38" s="145"/>
    </row>
    <row r="39" spans="1:5" x14ac:dyDescent="0.25">
      <c r="C39" s="138"/>
      <c r="D39" s="138"/>
      <c r="E39" s="138"/>
    </row>
    <row r="40" spans="1:5" x14ac:dyDescent="0.25">
      <c r="B40" s="38" t="s">
        <v>196</v>
      </c>
      <c r="C40" s="138"/>
      <c r="D40" s="138"/>
      <c r="E40" s="138"/>
    </row>
    <row r="42" spans="1:5" x14ac:dyDescent="0.25">
      <c r="B42" s="38" t="s">
        <v>179</v>
      </c>
      <c r="C42" s="145"/>
      <c r="D42" s="145"/>
      <c r="E42" s="145"/>
    </row>
    <row r="44" spans="1:5" x14ac:dyDescent="0.25">
      <c r="B44" s="38" t="s">
        <v>195</v>
      </c>
      <c r="C44" s="145"/>
      <c r="D44" s="145"/>
      <c r="E44" s="145"/>
    </row>
    <row r="49" spans="1:2" x14ac:dyDescent="0.25">
      <c r="A49" s="38" t="s">
        <v>92</v>
      </c>
      <c r="B49" s="37" t="s">
        <v>204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11.23</oddHeader>
    <oddFooter>&amp;CSide &amp;P av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H16" sqref="H16"/>
    </sheetView>
  </sheetViews>
  <sheetFormatPr baseColWidth="10" defaultRowHeight="15.75" x14ac:dyDescent="0.25"/>
  <cols>
    <col min="1" max="1" width="20.5703125" style="1" bestFit="1" customWidth="1"/>
    <col min="2" max="4" width="8.7109375" style="7" customWidth="1"/>
    <col min="5" max="6" width="10.7109375" style="7" customWidth="1"/>
    <col min="7" max="7" width="10.7109375" style="1" customWidth="1"/>
    <col min="8" max="256" width="11.42578125" style="1"/>
    <col min="257" max="257" width="20.5703125" style="1" bestFit="1" customWidth="1"/>
    <col min="258" max="260" width="8.7109375" style="1" customWidth="1"/>
    <col min="261" max="263" width="10.7109375" style="1" customWidth="1"/>
    <col min="264" max="512" width="11.42578125" style="1"/>
    <col min="513" max="513" width="20.5703125" style="1" bestFit="1" customWidth="1"/>
    <col min="514" max="516" width="8.7109375" style="1" customWidth="1"/>
    <col min="517" max="519" width="10.7109375" style="1" customWidth="1"/>
    <col min="520" max="768" width="11.42578125" style="1"/>
    <col min="769" max="769" width="20.5703125" style="1" bestFit="1" customWidth="1"/>
    <col min="770" max="772" width="8.7109375" style="1" customWidth="1"/>
    <col min="773" max="775" width="10.7109375" style="1" customWidth="1"/>
    <col min="776" max="1024" width="11.42578125" style="1"/>
    <col min="1025" max="1025" width="20.5703125" style="1" bestFit="1" customWidth="1"/>
    <col min="1026" max="1028" width="8.7109375" style="1" customWidth="1"/>
    <col min="1029" max="1031" width="10.7109375" style="1" customWidth="1"/>
    <col min="1032" max="1280" width="11.42578125" style="1"/>
    <col min="1281" max="1281" width="20.5703125" style="1" bestFit="1" customWidth="1"/>
    <col min="1282" max="1284" width="8.7109375" style="1" customWidth="1"/>
    <col min="1285" max="1287" width="10.7109375" style="1" customWidth="1"/>
    <col min="1288" max="1536" width="11.42578125" style="1"/>
    <col min="1537" max="1537" width="20.5703125" style="1" bestFit="1" customWidth="1"/>
    <col min="1538" max="1540" width="8.7109375" style="1" customWidth="1"/>
    <col min="1541" max="1543" width="10.7109375" style="1" customWidth="1"/>
    <col min="1544" max="1792" width="11.42578125" style="1"/>
    <col min="1793" max="1793" width="20.5703125" style="1" bestFit="1" customWidth="1"/>
    <col min="1794" max="1796" width="8.7109375" style="1" customWidth="1"/>
    <col min="1797" max="1799" width="10.7109375" style="1" customWidth="1"/>
    <col min="1800" max="2048" width="11.42578125" style="1"/>
    <col min="2049" max="2049" width="20.5703125" style="1" bestFit="1" customWidth="1"/>
    <col min="2050" max="2052" width="8.7109375" style="1" customWidth="1"/>
    <col min="2053" max="2055" width="10.7109375" style="1" customWidth="1"/>
    <col min="2056" max="2304" width="11.42578125" style="1"/>
    <col min="2305" max="2305" width="20.5703125" style="1" bestFit="1" customWidth="1"/>
    <col min="2306" max="2308" width="8.7109375" style="1" customWidth="1"/>
    <col min="2309" max="2311" width="10.7109375" style="1" customWidth="1"/>
    <col min="2312" max="2560" width="11.42578125" style="1"/>
    <col min="2561" max="2561" width="20.5703125" style="1" bestFit="1" customWidth="1"/>
    <col min="2562" max="2564" width="8.7109375" style="1" customWidth="1"/>
    <col min="2565" max="2567" width="10.7109375" style="1" customWidth="1"/>
    <col min="2568" max="2816" width="11.42578125" style="1"/>
    <col min="2817" max="2817" width="20.5703125" style="1" bestFit="1" customWidth="1"/>
    <col min="2818" max="2820" width="8.7109375" style="1" customWidth="1"/>
    <col min="2821" max="2823" width="10.7109375" style="1" customWidth="1"/>
    <col min="2824" max="3072" width="11.42578125" style="1"/>
    <col min="3073" max="3073" width="20.5703125" style="1" bestFit="1" customWidth="1"/>
    <col min="3074" max="3076" width="8.7109375" style="1" customWidth="1"/>
    <col min="3077" max="3079" width="10.7109375" style="1" customWidth="1"/>
    <col min="3080" max="3328" width="11.42578125" style="1"/>
    <col min="3329" max="3329" width="20.5703125" style="1" bestFit="1" customWidth="1"/>
    <col min="3330" max="3332" width="8.7109375" style="1" customWidth="1"/>
    <col min="3333" max="3335" width="10.7109375" style="1" customWidth="1"/>
    <col min="3336" max="3584" width="11.42578125" style="1"/>
    <col min="3585" max="3585" width="20.5703125" style="1" bestFit="1" customWidth="1"/>
    <col min="3586" max="3588" width="8.7109375" style="1" customWidth="1"/>
    <col min="3589" max="3591" width="10.7109375" style="1" customWidth="1"/>
    <col min="3592" max="3840" width="11.42578125" style="1"/>
    <col min="3841" max="3841" width="20.5703125" style="1" bestFit="1" customWidth="1"/>
    <col min="3842" max="3844" width="8.7109375" style="1" customWidth="1"/>
    <col min="3845" max="3847" width="10.7109375" style="1" customWidth="1"/>
    <col min="3848" max="4096" width="11.42578125" style="1"/>
    <col min="4097" max="4097" width="20.5703125" style="1" bestFit="1" customWidth="1"/>
    <col min="4098" max="4100" width="8.7109375" style="1" customWidth="1"/>
    <col min="4101" max="4103" width="10.7109375" style="1" customWidth="1"/>
    <col min="4104" max="4352" width="11.42578125" style="1"/>
    <col min="4353" max="4353" width="20.5703125" style="1" bestFit="1" customWidth="1"/>
    <col min="4354" max="4356" width="8.7109375" style="1" customWidth="1"/>
    <col min="4357" max="4359" width="10.7109375" style="1" customWidth="1"/>
    <col min="4360" max="4608" width="11.42578125" style="1"/>
    <col min="4609" max="4609" width="20.5703125" style="1" bestFit="1" customWidth="1"/>
    <col min="4610" max="4612" width="8.7109375" style="1" customWidth="1"/>
    <col min="4613" max="4615" width="10.7109375" style="1" customWidth="1"/>
    <col min="4616" max="4864" width="11.42578125" style="1"/>
    <col min="4865" max="4865" width="20.5703125" style="1" bestFit="1" customWidth="1"/>
    <col min="4866" max="4868" width="8.7109375" style="1" customWidth="1"/>
    <col min="4869" max="4871" width="10.7109375" style="1" customWidth="1"/>
    <col min="4872" max="5120" width="11.42578125" style="1"/>
    <col min="5121" max="5121" width="20.5703125" style="1" bestFit="1" customWidth="1"/>
    <col min="5122" max="5124" width="8.7109375" style="1" customWidth="1"/>
    <col min="5125" max="5127" width="10.7109375" style="1" customWidth="1"/>
    <col min="5128" max="5376" width="11.42578125" style="1"/>
    <col min="5377" max="5377" width="20.5703125" style="1" bestFit="1" customWidth="1"/>
    <col min="5378" max="5380" width="8.7109375" style="1" customWidth="1"/>
    <col min="5381" max="5383" width="10.7109375" style="1" customWidth="1"/>
    <col min="5384" max="5632" width="11.42578125" style="1"/>
    <col min="5633" max="5633" width="20.5703125" style="1" bestFit="1" customWidth="1"/>
    <col min="5634" max="5636" width="8.7109375" style="1" customWidth="1"/>
    <col min="5637" max="5639" width="10.7109375" style="1" customWidth="1"/>
    <col min="5640" max="5888" width="11.42578125" style="1"/>
    <col min="5889" max="5889" width="20.5703125" style="1" bestFit="1" customWidth="1"/>
    <col min="5890" max="5892" width="8.7109375" style="1" customWidth="1"/>
    <col min="5893" max="5895" width="10.7109375" style="1" customWidth="1"/>
    <col min="5896" max="6144" width="11.42578125" style="1"/>
    <col min="6145" max="6145" width="20.5703125" style="1" bestFit="1" customWidth="1"/>
    <col min="6146" max="6148" width="8.7109375" style="1" customWidth="1"/>
    <col min="6149" max="6151" width="10.7109375" style="1" customWidth="1"/>
    <col min="6152" max="6400" width="11.42578125" style="1"/>
    <col min="6401" max="6401" width="20.5703125" style="1" bestFit="1" customWidth="1"/>
    <col min="6402" max="6404" width="8.7109375" style="1" customWidth="1"/>
    <col min="6405" max="6407" width="10.7109375" style="1" customWidth="1"/>
    <col min="6408" max="6656" width="11.42578125" style="1"/>
    <col min="6657" max="6657" width="20.5703125" style="1" bestFit="1" customWidth="1"/>
    <col min="6658" max="6660" width="8.7109375" style="1" customWidth="1"/>
    <col min="6661" max="6663" width="10.7109375" style="1" customWidth="1"/>
    <col min="6664" max="6912" width="11.42578125" style="1"/>
    <col min="6913" max="6913" width="20.5703125" style="1" bestFit="1" customWidth="1"/>
    <col min="6914" max="6916" width="8.7109375" style="1" customWidth="1"/>
    <col min="6917" max="6919" width="10.7109375" style="1" customWidth="1"/>
    <col min="6920" max="7168" width="11.42578125" style="1"/>
    <col min="7169" max="7169" width="20.5703125" style="1" bestFit="1" customWidth="1"/>
    <col min="7170" max="7172" width="8.7109375" style="1" customWidth="1"/>
    <col min="7173" max="7175" width="10.7109375" style="1" customWidth="1"/>
    <col min="7176" max="7424" width="11.42578125" style="1"/>
    <col min="7425" max="7425" width="20.5703125" style="1" bestFit="1" customWidth="1"/>
    <col min="7426" max="7428" width="8.7109375" style="1" customWidth="1"/>
    <col min="7429" max="7431" width="10.7109375" style="1" customWidth="1"/>
    <col min="7432" max="7680" width="11.42578125" style="1"/>
    <col min="7681" max="7681" width="20.5703125" style="1" bestFit="1" customWidth="1"/>
    <col min="7682" max="7684" width="8.7109375" style="1" customWidth="1"/>
    <col min="7685" max="7687" width="10.7109375" style="1" customWidth="1"/>
    <col min="7688" max="7936" width="11.42578125" style="1"/>
    <col min="7937" max="7937" width="20.5703125" style="1" bestFit="1" customWidth="1"/>
    <col min="7938" max="7940" width="8.7109375" style="1" customWidth="1"/>
    <col min="7941" max="7943" width="10.7109375" style="1" customWidth="1"/>
    <col min="7944" max="8192" width="11.42578125" style="1"/>
    <col min="8193" max="8193" width="20.5703125" style="1" bestFit="1" customWidth="1"/>
    <col min="8194" max="8196" width="8.7109375" style="1" customWidth="1"/>
    <col min="8197" max="8199" width="10.7109375" style="1" customWidth="1"/>
    <col min="8200" max="8448" width="11.42578125" style="1"/>
    <col min="8449" max="8449" width="20.5703125" style="1" bestFit="1" customWidth="1"/>
    <col min="8450" max="8452" width="8.7109375" style="1" customWidth="1"/>
    <col min="8453" max="8455" width="10.7109375" style="1" customWidth="1"/>
    <col min="8456" max="8704" width="11.42578125" style="1"/>
    <col min="8705" max="8705" width="20.5703125" style="1" bestFit="1" customWidth="1"/>
    <col min="8706" max="8708" width="8.7109375" style="1" customWidth="1"/>
    <col min="8709" max="8711" width="10.7109375" style="1" customWidth="1"/>
    <col min="8712" max="8960" width="11.42578125" style="1"/>
    <col min="8961" max="8961" width="20.5703125" style="1" bestFit="1" customWidth="1"/>
    <col min="8962" max="8964" width="8.7109375" style="1" customWidth="1"/>
    <col min="8965" max="8967" width="10.7109375" style="1" customWidth="1"/>
    <col min="8968" max="9216" width="11.42578125" style="1"/>
    <col min="9217" max="9217" width="20.5703125" style="1" bestFit="1" customWidth="1"/>
    <col min="9218" max="9220" width="8.7109375" style="1" customWidth="1"/>
    <col min="9221" max="9223" width="10.7109375" style="1" customWidth="1"/>
    <col min="9224" max="9472" width="11.42578125" style="1"/>
    <col min="9473" max="9473" width="20.5703125" style="1" bestFit="1" customWidth="1"/>
    <col min="9474" max="9476" width="8.7109375" style="1" customWidth="1"/>
    <col min="9477" max="9479" width="10.7109375" style="1" customWidth="1"/>
    <col min="9480" max="9728" width="11.42578125" style="1"/>
    <col min="9729" max="9729" width="20.5703125" style="1" bestFit="1" customWidth="1"/>
    <col min="9730" max="9732" width="8.7109375" style="1" customWidth="1"/>
    <col min="9733" max="9735" width="10.7109375" style="1" customWidth="1"/>
    <col min="9736" max="9984" width="11.42578125" style="1"/>
    <col min="9985" max="9985" width="20.5703125" style="1" bestFit="1" customWidth="1"/>
    <col min="9986" max="9988" width="8.7109375" style="1" customWidth="1"/>
    <col min="9989" max="9991" width="10.7109375" style="1" customWidth="1"/>
    <col min="9992" max="10240" width="11.42578125" style="1"/>
    <col min="10241" max="10241" width="20.5703125" style="1" bestFit="1" customWidth="1"/>
    <col min="10242" max="10244" width="8.7109375" style="1" customWidth="1"/>
    <col min="10245" max="10247" width="10.7109375" style="1" customWidth="1"/>
    <col min="10248" max="10496" width="11.42578125" style="1"/>
    <col min="10497" max="10497" width="20.5703125" style="1" bestFit="1" customWidth="1"/>
    <col min="10498" max="10500" width="8.7109375" style="1" customWidth="1"/>
    <col min="10501" max="10503" width="10.7109375" style="1" customWidth="1"/>
    <col min="10504" max="10752" width="11.42578125" style="1"/>
    <col min="10753" max="10753" width="20.5703125" style="1" bestFit="1" customWidth="1"/>
    <col min="10754" max="10756" width="8.7109375" style="1" customWidth="1"/>
    <col min="10757" max="10759" width="10.7109375" style="1" customWidth="1"/>
    <col min="10760" max="11008" width="11.42578125" style="1"/>
    <col min="11009" max="11009" width="20.5703125" style="1" bestFit="1" customWidth="1"/>
    <col min="11010" max="11012" width="8.7109375" style="1" customWidth="1"/>
    <col min="11013" max="11015" width="10.7109375" style="1" customWidth="1"/>
    <col min="11016" max="11264" width="11.42578125" style="1"/>
    <col min="11265" max="11265" width="20.5703125" style="1" bestFit="1" customWidth="1"/>
    <col min="11266" max="11268" width="8.7109375" style="1" customWidth="1"/>
    <col min="11269" max="11271" width="10.7109375" style="1" customWidth="1"/>
    <col min="11272" max="11520" width="11.42578125" style="1"/>
    <col min="11521" max="11521" width="20.5703125" style="1" bestFit="1" customWidth="1"/>
    <col min="11522" max="11524" width="8.7109375" style="1" customWidth="1"/>
    <col min="11525" max="11527" width="10.7109375" style="1" customWidth="1"/>
    <col min="11528" max="11776" width="11.42578125" style="1"/>
    <col min="11777" max="11777" width="20.5703125" style="1" bestFit="1" customWidth="1"/>
    <col min="11778" max="11780" width="8.7109375" style="1" customWidth="1"/>
    <col min="11781" max="11783" width="10.7109375" style="1" customWidth="1"/>
    <col min="11784" max="12032" width="11.42578125" style="1"/>
    <col min="12033" max="12033" width="20.5703125" style="1" bestFit="1" customWidth="1"/>
    <col min="12034" max="12036" width="8.7109375" style="1" customWidth="1"/>
    <col min="12037" max="12039" width="10.7109375" style="1" customWidth="1"/>
    <col min="12040" max="12288" width="11.42578125" style="1"/>
    <col min="12289" max="12289" width="20.5703125" style="1" bestFit="1" customWidth="1"/>
    <col min="12290" max="12292" width="8.7109375" style="1" customWidth="1"/>
    <col min="12293" max="12295" width="10.7109375" style="1" customWidth="1"/>
    <col min="12296" max="12544" width="11.42578125" style="1"/>
    <col min="12545" max="12545" width="20.5703125" style="1" bestFit="1" customWidth="1"/>
    <col min="12546" max="12548" width="8.7109375" style="1" customWidth="1"/>
    <col min="12549" max="12551" width="10.7109375" style="1" customWidth="1"/>
    <col min="12552" max="12800" width="11.42578125" style="1"/>
    <col min="12801" max="12801" width="20.5703125" style="1" bestFit="1" customWidth="1"/>
    <col min="12802" max="12804" width="8.7109375" style="1" customWidth="1"/>
    <col min="12805" max="12807" width="10.7109375" style="1" customWidth="1"/>
    <col min="12808" max="13056" width="11.42578125" style="1"/>
    <col min="13057" max="13057" width="20.5703125" style="1" bestFit="1" customWidth="1"/>
    <col min="13058" max="13060" width="8.7109375" style="1" customWidth="1"/>
    <col min="13061" max="13063" width="10.7109375" style="1" customWidth="1"/>
    <col min="13064" max="13312" width="11.42578125" style="1"/>
    <col min="13313" max="13313" width="20.5703125" style="1" bestFit="1" customWidth="1"/>
    <col min="13314" max="13316" width="8.7109375" style="1" customWidth="1"/>
    <col min="13317" max="13319" width="10.7109375" style="1" customWidth="1"/>
    <col min="13320" max="13568" width="11.42578125" style="1"/>
    <col min="13569" max="13569" width="20.5703125" style="1" bestFit="1" customWidth="1"/>
    <col min="13570" max="13572" width="8.7109375" style="1" customWidth="1"/>
    <col min="13573" max="13575" width="10.7109375" style="1" customWidth="1"/>
    <col min="13576" max="13824" width="11.42578125" style="1"/>
    <col min="13825" max="13825" width="20.5703125" style="1" bestFit="1" customWidth="1"/>
    <col min="13826" max="13828" width="8.7109375" style="1" customWidth="1"/>
    <col min="13829" max="13831" width="10.7109375" style="1" customWidth="1"/>
    <col min="13832" max="14080" width="11.42578125" style="1"/>
    <col min="14081" max="14081" width="20.5703125" style="1" bestFit="1" customWidth="1"/>
    <col min="14082" max="14084" width="8.7109375" style="1" customWidth="1"/>
    <col min="14085" max="14087" width="10.7109375" style="1" customWidth="1"/>
    <col min="14088" max="14336" width="11.42578125" style="1"/>
    <col min="14337" max="14337" width="20.5703125" style="1" bestFit="1" customWidth="1"/>
    <col min="14338" max="14340" width="8.7109375" style="1" customWidth="1"/>
    <col min="14341" max="14343" width="10.7109375" style="1" customWidth="1"/>
    <col min="14344" max="14592" width="11.42578125" style="1"/>
    <col min="14593" max="14593" width="20.5703125" style="1" bestFit="1" customWidth="1"/>
    <col min="14594" max="14596" width="8.7109375" style="1" customWidth="1"/>
    <col min="14597" max="14599" width="10.7109375" style="1" customWidth="1"/>
    <col min="14600" max="14848" width="11.42578125" style="1"/>
    <col min="14849" max="14849" width="20.5703125" style="1" bestFit="1" customWidth="1"/>
    <col min="14850" max="14852" width="8.7109375" style="1" customWidth="1"/>
    <col min="14853" max="14855" width="10.7109375" style="1" customWidth="1"/>
    <col min="14856" max="15104" width="11.42578125" style="1"/>
    <col min="15105" max="15105" width="20.5703125" style="1" bestFit="1" customWidth="1"/>
    <col min="15106" max="15108" width="8.7109375" style="1" customWidth="1"/>
    <col min="15109" max="15111" width="10.7109375" style="1" customWidth="1"/>
    <col min="15112" max="15360" width="11.42578125" style="1"/>
    <col min="15361" max="15361" width="20.5703125" style="1" bestFit="1" customWidth="1"/>
    <col min="15362" max="15364" width="8.7109375" style="1" customWidth="1"/>
    <col min="15365" max="15367" width="10.7109375" style="1" customWidth="1"/>
    <col min="15368" max="15616" width="11.42578125" style="1"/>
    <col min="15617" max="15617" width="20.5703125" style="1" bestFit="1" customWidth="1"/>
    <col min="15618" max="15620" width="8.7109375" style="1" customWidth="1"/>
    <col min="15621" max="15623" width="10.7109375" style="1" customWidth="1"/>
    <col min="15624" max="15872" width="11.42578125" style="1"/>
    <col min="15873" max="15873" width="20.5703125" style="1" bestFit="1" customWidth="1"/>
    <col min="15874" max="15876" width="8.7109375" style="1" customWidth="1"/>
    <col min="15877" max="15879" width="10.7109375" style="1" customWidth="1"/>
    <col min="15880" max="16128" width="11.42578125" style="1"/>
    <col min="16129" max="16129" width="20.5703125" style="1" bestFit="1" customWidth="1"/>
    <col min="16130" max="16132" width="8.7109375" style="1" customWidth="1"/>
    <col min="16133" max="16135" width="10.7109375" style="1" customWidth="1"/>
    <col min="16136" max="16384" width="11.42578125" style="1"/>
  </cols>
  <sheetData>
    <row r="1" spans="1:7" x14ac:dyDescent="0.25">
      <c r="A1" s="25" t="s">
        <v>210</v>
      </c>
    </row>
    <row r="3" spans="1:7" x14ac:dyDescent="0.25">
      <c r="A3" s="31"/>
    </row>
    <row r="4" spans="1:7" x14ac:dyDescent="0.25">
      <c r="A4" s="25" t="s">
        <v>233</v>
      </c>
    </row>
    <row r="6" spans="1:7" x14ac:dyDescent="0.25">
      <c r="B6" s="150" t="s">
        <v>51</v>
      </c>
      <c r="C6" s="150" t="s">
        <v>50</v>
      </c>
      <c r="D6" s="150" t="s">
        <v>104</v>
      </c>
      <c r="E6" s="151"/>
      <c r="F6" s="1"/>
    </row>
    <row r="7" spans="1:7" x14ac:dyDescent="0.25">
      <c r="A7" s="1" t="s">
        <v>185</v>
      </c>
      <c r="B7" s="7">
        <v>4500</v>
      </c>
      <c r="C7" s="7">
        <v>5200</v>
      </c>
      <c r="D7" s="7">
        <v>5550</v>
      </c>
      <c r="F7" s="1"/>
    </row>
    <row r="8" spans="1:7" x14ac:dyDescent="0.25">
      <c r="A8" s="1" t="s">
        <v>105</v>
      </c>
      <c r="B8" s="7">
        <v>2475</v>
      </c>
      <c r="C8" s="7">
        <v>2850</v>
      </c>
      <c r="D8" s="7">
        <v>3100</v>
      </c>
      <c r="F8" s="1"/>
    </row>
    <row r="9" spans="1:7" x14ac:dyDescent="0.25">
      <c r="A9" s="1" t="s">
        <v>205</v>
      </c>
      <c r="B9" s="7">
        <v>180</v>
      </c>
      <c r="C9" s="7">
        <v>208</v>
      </c>
      <c r="D9" s="7">
        <v>222</v>
      </c>
      <c r="F9" s="1"/>
    </row>
    <row r="10" spans="1:7" s="152" customFormat="1" ht="18.75" x14ac:dyDescent="0.3">
      <c r="A10" s="1" t="s">
        <v>192</v>
      </c>
      <c r="B10" s="29">
        <f>B7-B8-B9</f>
        <v>1845</v>
      </c>
      <c r="C10" s="29">
        <f>C7-C8-C9</f>
        <v>2142</v>
      </c>
      <c r="D10" s="29">
        <f>D7-D8-D9</f>
        <v>2228</v>
      </c>
      <c r="E10" s="23"/>
      <c r="G10" s="153"/>
    </row>
    <row r="11" spans="1:7" x14ac:dyDescent="0.25">
      <c r="B11" s="23"/>
      <c r="C11" s="154"/>
      <c r="D11" s="154"/>
      <c r="E11" s="23"/>
      <c r="F11" s="1"/>
      <c r="G11" s="21"/>
    </row>
    <row r="12" spans="1:7" x14ac:dyDescent="0.25">
      <c r="A12" s="31" t="s">
        <v>206</v>
      </c>
      <c r="C12" s="23"/>
      <c r="D12" s="23"/>
      <c r="E12" s="155"/>
      <c r="F12" s="1"/>
      <c r="G12" s="21"/>
    </row>
    <row r="13" spans="1:7" x14ac:dyDescent="0.25">
      <c r="A13" s="1" t="s">
        <v>207</v>
      </c>
      <c r="B13" s="7">
        <v>1200</v>
      </c>
      <c r="C13" s="23">
        <v>1350</v>
      </c>
      <c r="D13" s="23">
        <v>1400</v>
      </c>
      <c r="E13" s="156"/>
      <c r="F13" s="1"/>
      <c r="G13" s="156"/>
    </row>
    <row r="14" spans="1:7" x14ac:dyDescent="0.25">
      <c r="A14" s="1" t="s">
        <v>83</v>
      </c>
      <c r="B14" s="7">
        <v>300</v>
      </c>
      <c r="C14" s="23">
        <v>320</v>
      </c>
      <c r="D14" s="23">
        <v>340</v>
      </c>
      <c r="E14" s="156"/>
      <c r="F14" s="1"/>
      <c r="G14" s="156"/>
    </row>
    <row r="15" spans="1:7" x14ac:dyDescent="0.25">
      <c r="A15" s="1" t="s">
        <v>26</v>
      </c>
      <c r="B15" s="7">
        <v>150</v>
      </c>
      <c r="C15" s="30">
        <v>140</v>
      </c>
      <c r="D15" s="30">
        <v>100</v>
      </c>
      <c r="E15" s="156"/>
      <c r="F15" s="1"/>
      <c r="G15" s="156"/>
    </row>
    <row r="16" spans="1:7" s="152" customFormat="1" ht="18.75" x14ac:dyDescent="0.3">
      <c r="A16" s="1" t="s">
        <v>208</v>
      </c>
      <c r="B16" s="29">
        <f>SUM(B13:B15)</f>
        <v>1650</v>
      </c>
      <c r="C16" s="29">
        <f>SUM(C13:C15)</f>
        <v>1810</v>
      </c>
      <c r="D16" s="29">
        <f>SUM(D13:D15)</f>
        <v>1840</v>
      </c>
      <c r="E16" s="156"/>
      <c r="G16" s="157"/>
    </row>
    <row r="17" spans="1:7" x14ac:dyDescent="0.25">
      <c r="E17" s="156"/>
      <c r="F17" s="1"/>
      <c r="G17" s="156"/>
    </row>
    <row r="18" spans="1:7" x14ac:dyDescent="0.25">
      <c r="A18" s="1" t="s">
        <v>209</v>
      </c>
      <c r="B18" s="7">
        <f>B10-B16</f>
        <v>195</v>
      </c>
      <c r="C18" s="23">
        <f>C10-C16</f>
        <v>332</v>
      </c>
      <c r="D18" s="23">
        <f>D10-D16</f>
        <v>388</v>
      </c>
      <c r="E18" s="156"/>
      <c r="F18" s="1"/>
      <c r="G18" s="156"/>
    </row>
    <row r="19" spans="1:7" ht="16.5" thickBot="1" x14ac:dyDescent="0.3">
      <c r="A19" s="173"/>
      <c r="B19" s="173"/>
      <c r="C19" s="180"/>
      <c r="D19" s="173"/>
      <c r="E19" s="180"/>
      <c r="F19" s="1"/>
      <c r="G19" s="156"/>
    </row>
    <row r="20" spans="1:7" ht="16.5" thickTop="1" x14ac:dyDescent="0.25">
      <c r="B20" s="1"/>
      <c r="C20" s="156"/>
      <c r="D20" s="1"/>
      <c r="E20" s="156"/>
      <c r="F20" s="1"/>
      <c r="G20" s="156"/>
    </row>
    <row r="21" spans="1:7" x14ac:dyDescent="0.25">
      <c r="B21" s="1"/>
      <c r="C21" s="156"/>
      <c r="D21" s="21"/>
      <c r="E21" s="156"/>
      <c r="F21" s="21"/>
      <c r="G21" s="156"/>
    </row>
    <row r="22" spans="1:7" x14ac:dyDescent="0.25">
      <c r="B22" s="1"/>
      <c r="C22" s="156"/>
      <c r="D22" s="1"/>
      <c r="E22" s="156"/>
      <c r="F22" s="1"/>
      <c r="G22" s="156"/>
    </row>
    <row r="23" spans="1:7" x14ac:dyDescent="0.25">
      <c r="B23" s="1"/>
      <c r="C23" s="156"/>
      <c r="D23" s="1"/>
      <c r="E23" s="156"/>
      <c r="F23" s="1"/>
      <c r="G23" s="156"/>
    </row>
    <row r="26" spans="1:7" x14ac:dyDescent="0.25">
      <c r="G26" s="7"/>
    </row>
    <row r="28" spans="1:7" x14ac:dyDescent="0.25">
      <c r="B28" s="158"/>
      <c r="C28" s="158"/>
      <c r="D28" s="158"/>
      <c r="E28" s="158"/>
      <c r="F28" s="158"/>
    </row>
    <row r="31" spans="1:7" x14ac:dyDescent="0.25">
      <c r="B31" s="159"/>
      <c r="C31" s="158"/>
      <c r="D31" s="158"/>
    </row>
    <row r="32" spans="1:7" x14ac:dyDescent="0.25">
      <c r="B32" s="159"/>
      <c r="C32" s="158"/>
      <c r="D32" s="158"/>
    </row>
    <row r="33" spans="1:7" x14ac:dyDescent="0.25">
      <c r="B33" s="159"/>
      <c r="C33" s="158"/>
      <c r="D33" s="158"/>
    </row>
    <row r="34" spans="1:7" x14ac:dyDescent="0.25">
      <c r="B34" s="159"/>
      <c r="C34" s="158"/>
      <c r="D34" s="158"/>
    </row>
    <row r="35" spans="1:7" s="7" customFormat="1" x14ac:dyDescent="0.25">
      <c r="A35" s="1"/>
      <c r="B35" s="159"/>
      <c r="C35" s="158"/>
      <c r="D35" s="158"/>
      <c r="G35" s="1"/>
    </row>
    <row r="36" spans="1:7" s="7" customFormat="1" x14ac:dyDescent="0.25">
      <c r="A36" s="1"/>
      <c r="B36" s="159"/>
      <c r="C36" s="158"/>
      <c r="D36" s="158"/>
      <c r="G36" s="1"/>
    </row>
    <row r="37" spans="1:7" s="7" customFormat="1" x14ac:dyDescent="0.25">
      <c r="A37" s="1"/>
      <c r="B37" s="159"/>
      <c r="C37" s="158"/>
      <c r="D37" s="158"/>
      <c r="G37" s="1"/>
    </row>
    <row r="38" spans="1:7" s="7" customFormat="1" x14ac:dyDescent="0.25">
      <c r="A38" s="1"/>
      <c r="B38" s="159"/>
      <c r="C38" s="158"/>
      <c r="D38" s="158"/>
      <c r="G38" s="1"/>
    </row>
    <row r="39" spans="1:7" s="7" customFormat="1" x14ac:dyDescent="0.25">
      <c r="A39" s="1"/>
      <c r="B39" s="159"/>
      <c r="C39" s="158"/>
      <c r="D39" s="158"/>
      <c r="G39" s="1"/>
    </row>
    <row r="40" spans="1:7" s="7" customFormat="1" x14ac:dyDescent="0.25">
      <c r="A40" s="1"/>
      <c r="B40" s="159"/>
      <c r="C40" s="158"/>
      <c r="D40" s="158"/>
      <c r="G40" s="1"/>
    </row>
    <row r="41" spans="1:7" s="7" customFormat="1" x14ac:dyDescent="0.25">
      <c r="A41" s="1"/>
      <c r="B41" s="159"/>
      <c r="C41" s="158"/>
      <c r="D41" s="158"/>
      <c r="G41" s="1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11.24</oddHeader>
    <oddFooter>&amp;CSide &amp;P av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G9" sqref="G9"/>
    </sheetView>
  </sheetViews>
  <sheetFormatPr baseColWidth="10" defaultRowHeight="15.75" x14ac:dyDescent="0.25"/>
  <cols>
    <col min="1" max="1" width="5.7109375" style="1" customWidth="1"/>
    <col min="2" max="2" width="26.42578125" style="1" customWidth="1"/>
    <col min="3" max="3" width="8.28515625" style="1" customWidth="1"/>
    <col min="4" max="256" width="11.42578125" style="1"/>
    <col min="257" max="257" width="5.7109375" style="1" customWidth="1"/>
    <col min="258" max="258" width="26.42578125" style="1" customWidth="1"/>
    <col min="259" max="259" width="8.28515625" style="1" customWidth="1"/>
    <col min="260" max="512" width="11.42578125" style="1"/>
    <col min="513" max="513" width="5.7109375" style="1" customWidth="1"/>
    <col min="514" max="514" width="26.42578125" style="1" customWidth="1"/>
    <col min="515" max="515" width="8.28515625" style="1" customWidth="1"/>
    <col min="516" max="768" width="11.42578125" style="1"/>
    <col min="769" max="769" width="5.7109375" style="1" customWidth="1"/>
    <col min="770" max="770" width="26.42578125" style="1" customWidth="1"/>
    <col min="771" max="771" width="8.28515625" style="1" customWidth="1"/>
    <col min="772" max="1024" width="11.42578125" style="1"/>
    <col min="1025" max="1025" width="5.7109375" style="1" customWidth="1"/>
    <col min="1026" max="1026" width="26.42578125" style="1" customWidth="1"/>
    <col min="1027" max="1027" width="8.28515625" style="1" customWidth="1"/>
    <col min="1028" max="1280" width="11.42578125" style="1"/>
    <col min="1281" max="1281" width="5.7109375" style="1" customWidth="1"/>
    <col min="1282" max="1282" width="26.42578125" style="1" customWidth="1"/>
    <col min="1283" max="1283" width="8.28515625" style="1" customWidth="1"/>
    <col min="1284" max="1536" width="11.42578125" style="1"/>
    <col min="1537" max="1537" width="5.7109375" style="1" customWidth="1"/>
    <col min="1538" max="1538" width="26.42578125" style="1" customWidth="1"/>
    <col min="1539" max="1539" width="8.28515625" style="1" customWidth="1"/>
    <col min="1540" max="1792" width="11.42578125" style="1"/>
    <col min="1793" max="1793" width="5.7109375" style="1" customWidth="1"/>
    <col min="1794" max="1794" width="26.42578125" style="1" customWidth="1"/>
    <col min="1795" max="1795" width="8.28515625" style="1" customWidth="1"/>
    <col min="1796" max="2048" width="11.42578125" style="1"/>
    <col min="2049" max="2049" width="5.7109375" style="1" customWidth="1"/>
    <col min="2050" max="2050" width="26.42578125" style="1" customWidth="1"/>
    <col min="2051" max="2051" width="8.28515625" style="1" customWidth="1"/>
    <col min="2052" max="2304" width="11.42578125" style="1"/>
    <col min="2305" max="2305" width="5.7109375" style="1" customWidth="1"/>
    <col min="2306" max="2306" width="26.42578125" style="1" customWidth="1"/>
    <col min="2307" max="2307" width="8.28515625" style="1" customWidth="1"/>
    <col min="2308" max="2560" width="11.42578125" style="1"/>
    <col min="2561" max="2561" width="5.7109375" style="1" customWidth="1"/>
    <col min="2562" max="2562" width="26.42578125" style="1" customWidth="1"/>
    <col min="2563" max="2563" width="8.28515625" style="1" customWidth="1"/>
    <col min="2564" max="2816" width="11.42578125" style="1"/>
    <col min="2817" max="2817" width="5.7109375" style="1" customWidth="1"/>
    <col min="2818" max="2818" width="26.42578125" style="1" customWidth="1"/>
    <col min="2819" max="2819" width="8.28515625" style="1" customWidth="1"/>
    <col min="2820" max="3072" width="11.42578125" style="1"/>
    <col min="3073" max="3073" width="5.7109375" style="1" customWidth="1"/>
    <col min="3074" max="3074" width="26.42578125" style="1" customWidth="1"/>
    <col min="3075" max="3075" width="8.28515625" style="1" customWidth="1"/>
    <col min="3076" max="3328" width="11.42578125" style="1"/>
    <col min="3329" max="3329" width="5.7109375" style="1" customWidth="1"/>
    <col min="3330" max="3330" width="26.42578125" style="1" customWidth="1"/>
    <col min="3331" max="3331" width="8.28515625" style="1" customWidth="1"/>
    <col min="3332" max="3584" width="11.42578125" style="1"/>
    <col min="3585" max="3585" width="5.7109375" style="1" customWidth="1"/>
    <col min="3586" max="3586" width="26.42578125" style="1" customWidth="1"/>
    <col min="3587" max="3587" width="8.28515625" style="1" customWidth="1"/>
    <col min="3588" max="3840" width="11.42578125" style="1"/>
    <col min="3841" max="3841" width="5.7109375" style="1" customWidth="1"/>
    <col min="3842" max="3842" width="26.42578125" style="1" customWidth="1"/>
    <col min="3843" max="3843" width="8.28515625" style="1" customWidth="1"/>
    <col min="3844" max="4096" width="11.42578125" style="1"/>
    <col min="4097" max="4097" width="5.7109375" style="1" customWidth="1"/>
    <col min="4098" max="4098" width="26.42578125" style="1" customWidth="1"/>
    <col min="4099" max="4099" width="8.28515625" style="1" customWidth="1"/>
    <col min="4100" max="4352" width="11.42578125" style="1"/>
    <col min="4353" max="4353" width="5.7109375" style="1" customWidth="1"/>
    <col min="4354" max="4354" width="26.42578125" style="1" customWidth="1"/>
    <col min="4355" max="4355" width="8.28515625" style="1" customWidth="1"/>
    <col min="4356" max="4608" width="11.42578125" style="1"/>
    <col min="4609" max="4609" width="5.7109375" style="1" customWidth="1"/>
    <col min="4610" max="4610" width="26.42578125" style="1" customWidth="1"/>
    <col min="4611" max="4611" width="8.28515625" style="1" customWidth="1"/>
    <col min="4612" max="4864" width="11.42578125" style="1"/>
    <col min="4865" max="4865" width="5.7109375" style="1" customWidth="1"/>
    <col min="4866" max="4866" width="26.42578125" style="1" customWidth="1"/>
    <col min="4867" max="4867" width="8.28515625" style="1" customWidth="1"/>
    <col min="4868" max="5120" width="11.42578125" style="1"/>
    <col min="5121" max="5121" width="5.7109375" style="1" customWidth="1"/>
    <col min="5122" max="5122" width="26.42578125" style="1" customWidth="1"/>
    <col min="5123" max="5123" width="8.28515625" style="1" customWidth="1"/>
    <col min="5124" max="5376" width="11.42578125" style="1"/>
    <col min="5377" max="5377" width="5.7109375" style="1" customWidth="1"/>
    <col min="5378" max="5378" width="26.42578125" style="1" customWidth="1"/>
    <col min="5379" max="5379" width="8.28515625" style="1" customWidth="1"/>
    <col min="5380" max="5632" width="11.42578125" style="1"/>
    <col min="5633" max="5633" width="5.7109375" style="1" customWidth="1"/>
    <col min="5634" max="5634" width="26.42578125" style="1" customWidth="1"/>
    <col min="5635" max="5635" width="8.28515625" style="1" customWidth="1"/>
    <col min="5636" max="5888" width="11.42578125" style="1"/>
    <col min="5889" max="5889" width="5.7109375" style="1" customWidth="1"/>
    <col min="5890" max="5890" width="26.42578125" style="1" customWidth="1"/>
    <col min="5891" max="5891" width="8.28515625" style="1" customWidth="1"/>
    <col min="5892" max="6144" width="11.42578125" style="1"/>
    <col min="6145" max="6145" width="5.7109375" style="1" customWidth="1"/>
    <col min="6146" max="6146" width="26.42578125" style="1" customWidth="1"/>
    <col min="6147" max="6147" width="8.28515625" style="1" customWidth="1"/>
    <col min="6148" max="6400" width="11.42578125" style="1"/>
    <col min="6401" max="6401" width="5.7109375" style="1" customWidth="1"/>
    <col min="6402" max="6402" width="26.42578125" style="1" customWidth="1"/>
    <col min="6403" max="6403" width="8.28515625" style="1" customWidth="1"/>
    <col min="6404" max="6656" width="11.42578125" style="1"/>
    <col min="6657" max="6657" width="5.7109375" style="1" customWidth="1"/>
    <col min="6658" max="6658" width="26.42578125" style="1" customWidth="1"/>
    <col min="6659" max="6659" width="8.28515625" style="1" customWidth="1"/>
    <col min="6660" max="6912" width="11.42578125" style="1"/>
    <col min="6913" max="6913" width="5.7109375" style="1" customWidth="1"/>
    <col min="6914" max="6914" width="26.42578125" style="1" customWidth="1"/>
    <col min="6915" max="6915" width="8.28515625" style="1" customWidth="1"/>
    <col min="6916" max="7168" width="11.42578125" style="1"/>
    <col min="7169" max="7169" width="5.7109375" style="1" customWidth="1"/>
    <col min="7170" max="7170" width="26.42578125" style="1" customWidth="1"/>
    <col min="7171" max="7171" width="8.28515625" style="1" customWidth="1"/>
    <col min="7172" max="7424" width="11.42578125" style="1"/>
    <col min="7425" max="7425" width="5.7109375" style="1" customWidth="1"/>
    <col min="7426" max="7426" width="26.42578125" style="1" customWidth="1"/>
    <col min="7427" max="7427" width="8.28515625" style="1" customWidth="1"/>
    <col min="7428" max="7680" width="11.42578125" style="1"/>
    <col min="7681" max="7681" width="5.7109375" style="1" customWidth="1"/>
    <col min="7682" max="7682" width="26.42578125" style="1" customWidth="1"/>
    <col min="7683" max="7683" width="8.28515625" style="1" customWidth="1"/>
    <col min="7684" max="7936" width="11.42578125" style="1"/>
    <col min="7937" max="7937" width="5.7109375" style="1" customWidth="1"/>
    <col min="7938" max="7938" width="26.42578125" style="1" customWidth="1"/>
    <col min="7939" max="7939" width="8.28515625" style="1" customWidth="1"/>
    <col min="7940" max="8192" width="11.42578125" style="1"/>
    <col min="8193" max="8193" width="5.7109375" style="1" customWidth="1"/>
    <col min="8194" max="8194" width="26.42578125" style="1" customWidth="1"/>
    <col min="8195" max="8195" width="8.28515625" style="1" customWidth="1"/>
    <col min="8196" max="8448" width="11.42578125" style="1"/>
    <col min="8449" max="8449" width="5.7109375" style="1" customWidth="1"/>
    <col min="8450" max="8450" width="26.42578125" style="1" customWidth="1"/>
    <col min="8451" max="8451" width="8.28515625" style="1" customWidth="1"/>
    <col min="8452" max="8704" width="11.42578125" style="1"/>
    <col min="8705" max="8705" width="5.7109375" style="1" customWidth="1"/>
    <col min="8706" max="8706" width="26.42578125" style="1" customWidth="1"/>
    <col min="8707" max="8707" width="8.28515625" style="1" customWidth="1"/>
    <col min="8708" max="8960" width="11.42578125" style="1"/>
    <col min="8961" max="8961" width="5.7109375" style="1" customWidth="1"/>
    <col min="8962" max="8962" width="26.42578125" style="1" customWidth="1"/>
    <col min="8963" max="8963" width="8.28515625" style="1" customWidth="1"/>
    <col min="8964" max="9216" width="11.42578125" style="1"/>
    <col min="9217" max="9217" width="5.7109375" style="1" customWidth="1"/>
    <col min="9218" max="9218" width="26.42578125" style="1" customWidth="1"/>
    <col min="9219" max="9219" width="8.28515625" style="1" customWidth="1"/>
    <col min="9220" max="9472" width="11.42578125" style="1"/>
    <col min="9473" max="9473" width="5.7109375" style="1" customWidth="1"/>
    <col min="9474" max="9474" width="26.42578125" style="1" customWidth="1"/>
    <col min="9475" max="9475" width="8.28515625" style="1" customWidth="1"/>
    <col min="9476" max="9728" width="11.42578125" style="1"/>
    <col min="9729" max="9729" width="5.7109375" style="1" customWidth="1"/>
    <col min="9730" max="9730" width="26.42578125" style="1" customWidth="1"/>
    <col min="9731" max="9731" width="8.28515625" style="1" customWidth="1"/>
    <col min="9732" max="9984" width="11.42578125" style="1"/>
    <col min="9985" max="9985" width="5.7109375" style="1" customWidth="1"/>
    <col min="9986" max="9986" width="26.42578125" style="1" customWidth="1"/>
    <col min="9987" max="9987" width="8.28515625" style="1" customWidth="1"/>
    <col min="9988" max="10240" width="11.42578125" style="1"/>
    <col min="10241" max="10241" width="5.7109375" style="1" customWidth="1"/>
    <col min="10242" max="10242" width="26.42578125" style="1" customWidth="1"/>
    <col min="10243" max="10243" width="8.28515625" style="1" customWidth="1"/>
    <col min="10244" max="10496" width="11.42578125" style="1"/>
    <col min="10497" max="10497" width="5.7109375" style="1" customWidth="1"/>
    <col min="10498" max="10498" width="26.42578125" style="1" customWidth="1"/>
    <col min="10499" max="10499" width="8.28515625" style="1" customWidth="1"/>
    <col min="10500" max="10752" width="11.42578125" style="1"/>
    <col min="10753" max="10753" width="5.7109375" style="1" customWidth="1"/>
    <col min="10754" max="10754" width="26.42578125" style="1" customWidth="1"/>
    <col min="10755" max="10755" width="8.28515625" style="1" customWidth="1"/>
    <col min="10756" max="11008" width="11.42578125" style="1"/>
    <col min="11009" max="11009" width="5.7109375" style="1" customWidth="1"/>
    <col min="11010" max="11010" width="26.42578125" style="1" customWidth="1"/>
    <col min="11011" max="11011" width="8.28515625" style="1" customWidth="1"/>
    <col min="11012" max="11264" width="11.42578125" style="1"/>
    <col min="11265" max="11265" width="5.7109375" style="1" customWidth="1"/>
    <col min="11266" max="11266" width="26.42578125" style="1" customWidth="1"/>
    <col min="11267" max="11267" width="8.28515625" style="1" customWidth="1"/>
    <col min="11268" max="11520" width="11.42578125" style="1"/>
    <col min="11521" max="11521" width="5.7109375" style="1" customWidth="1"/>
    <col min="11522" max="11522" width="26.42578125" style="1" customWidth="1"/>
    <col min="11523" max="11523" width="8.28515625" style="1" customWidth="1"/>
    <col min="11524" max="11776" width="11.42578125" style="1"/>
    <col min="11777" max="11777" width="5.7109375" style="1" customWidth="1"/>
    <col min="11778" max="11778" width="26.42578125" style="1" customWidth="1"/>
    <col min="11779" max="11779" width="8.28515625" style="1" customWidth="1"/>
    <col min="11780" max="12032" width="11.42578125" style="1"/>
    <col min="12033" max="12033" width="5.7109375" style="1" customWidth="1"/>
    <col min="12034" max="12034" width="26.42578125" style="1" customWidth="1"/>
    <col min="12035" max="12035" width="8.28515625" style="1" customWidth="1"/>
    <col min="12036" max="12288" width="11.42578125" style="1"/>
    <col min="12289" max="12289" width="5.7109375" style="1" customWidth="1"/>
    <col min="12290" max="12290" width="26.42578125" style="1" customWidth="1"/>
    <col min="12291" max="12291" width="8.28515625" style="1" customWidth="1"/>
    <col min="12292" max="12544" width="11.42578125" style="1"/>
    <col min="12545" max="12545" width="5.7109375" style="1" customWidth="1"/>
    <col min="12546" max="12546" width="26.42578125" style="1" customWidth="1"/>
    <col min="12547" max="12547" width="8.28515625" style="1" customWidth="1"/>
    <col min="12548" max="12800" width="11.42578125" style="1"/>
    <col min="12801" max="12801" width="5.7109375" style="1" customWidth="1"/>
    <col min="12802" max="12802" width="26.42578125" style="1" customWidth="1"/>
    <col min="12803" max="12803" width="8.28515625" style="1" customWidth="1"/>
    <col min="12804" max="13056" width="11.42578125" style="1"/>
    <col min="13057" max="13057" width="5.7109375" style="1" customWidth="1"/>
    <col min="13058" max="13058" width="26.42578125" style="1" customWidth="1"/>
    <col min="13059" max="13059" width="8.28515625" style="1" customWidth="1"/>
    <col min="13060" max="13312" width="11.42578125" style="1"/>
    <col min="13313" max="13313" width="5.7109375" style="1" customWidth="1"/>
    <col min="13314" max="13314" width="26.42578125" style="1" customWidth="1"/>
    <col min="13315" max="13315" width="8.28515625" style="1" customWidth="1"/>
    <col min="13316" max="13568" width="11.42578125" style="1"/>
    <col min="13569" max="13569" width="5.7109375" style="1" customWidth="1"/>
    <col min="13570" max="13570" width="26.42578125" style="1" customWidth="1"/>
    <col min="13571" max="13571" width="8.28515625" style="1" customWidth="1"/>
    <col min="13572" max="13824" width="11.42578125" style="1"/>
    <col min="13825" max="13825" width="5.7109375" style="1" customWidth="1"/>
    <col min="13826" max="13826" width="26.42578125" style="1" customWidth="1"/>
    <col min="13827" max="13827" width="8.28515625" style="1" customWidth="1"/>
    <col min="13828" max="14080" width="11.42578125" style="1"/>
    <col min="14081" max="14081" width="5.7109375" style="1" customWidth="1"/>
    <col min="14082" max="14082" width="26.42578125" style="1" customWidth="1"/>
    <col min="14083" max="14083" width="8.28515625" style="1" customWidth="1"/>
    <col min="14084" max="14336" width="11.42578125" style="1"/>
    <col min="14337" max="14337" width="5.7109375" style="1" customWidth="1"/>
    <col min="14338" max="14338" width="26.42578125" style="1" customWidth="1"/>
    <col min="14339" max="14339" width="8.28515625" style="1" customWidth="1"/>
    <col min="14340" max="14592" width="11.42578125" style="1"/>
    <col min="14593" max="14593" width="5.7109375" style="1" customWidth="1"/>
    <col min="14594" max="14594" width="26.42578125" style="1" customWidth="1"/>
    <col min="14595" max="14595" width="8.28515625" style="1" customWidth="1"/>
    <col min="14596" max="14848" width="11.42578125" style="1"/>
    <col min="14849" max="14849" width="5.7109375" style="1" customWidth="1"/>
    <col min="14850" max="14850" width="26.42578125" style="1" customWidth="1"/>
    <col min="14851" max="14851" width="8.28515625" style="1" customWidth="1"/>
    <col min="14852" max="15104" width="11.42578125" style="1"/>
    <col min="15105" max="15105" width="5.7109375" style="1" customWidth="1"/>
    <col min="15106" max="15106" width="26.42578125" style="1" customWidth="1"/>
    <col min="15107" max="15107" width="8.28515625" style="1" customWidth="1"/>
    <col min="15108" max="15360" width="11.42578125" style="1"/>
    <col min="15361" max="15361" width="5.7109375" style="1" customWidth="1"/>
    <col min="15362" max="15362" width="26.42578125" style="1" customWidth="1"/>
    <col min="15363" max="15363" width="8.28515625" style="1" customWidth="1"/>
    <col min="15364" max="15616" width="11.42578125" style="1"/>
    <col min="15617" max="15617" width="5.7109375" style="1" customWidth="1"/>
    <col min="15618" max="15618" width="26.42578125" style="1" customWidth="1"/>
    <col min="15619" max="15619" width="8.28515625" style="1" customWidth="1"/>
    <col min="15620" max="15872" width="11.42578125" style="1"/>
    <col min="15873" max="15873" width="5.7109375" style="1" customWidth="1"/>
    <col min="15874" max="15874" width="26.42578125" style="1" customWidth="1"/>
    <col min="15875" max="15875" width="8.28515625" style="1" customWidth="1"/>
    <col min="15876" max="16128" width="11.42578125" style="1"/>
    <col min="16129" max="16129" width="5.7109375" style="1" customWidth="1"/>
    <col min="16130" max="16130" width="26.42578125" style="1" customWidth="1"/>
    <col min="16131" max="16131" width="8.28515625" style="1" customWidth="1"/>
    <col min="16132" max="16384" width="11.42578125" style="1"/>
  </cols>
  <sheetData>
    <row r="1" spans="1:5" x14ac:dyDescent="0.25">
      <c r="A1" s="25" t="s">
        <v>234</v>
      </c>
    </row>
    <row r="3" spans="1:5" x14ac:dyDescent="0.25">
      <c r="B3" s="25" t="s">
        <v>233</v>
      </c>
    </row>
    <row r="5" spans="1:5" x14ac:dyDescent="0.25">
      <c r="B5" s="1" t="s">
        <v>33</v>
      </c>
      <c r="C5" s="7">
        <v>8000</v>
      </c>
    </row>
    <row r="6" spans="1:5" x14ac:dyDescent="0.25">
      <c r="B6" s="1" t="s">
        <v>211</v>
      </c>
      <c r="C6" s="7">
        <v>5000</v>
      </c>
    </row>
    <row r="7" spans="1:5" x14ac:dyDescent="0.25">
      <c r="B7" s="1" t="s">
        <v>212</v>
      </c>
      <c r="C7" s="7">
        <v>14000</v>
      </c>
    </row>
    <row r="8" spans="1:5" x14ac:dyDescent="0.25">
      <c r="B8" s="1" t="s">
        <v>26</v>
      </c>
      <c r="C8" s="7">
        <v>220</v>
      </c>
    </row>
    <row r="9" spans="1:5" x14ac:dyDescent="0.25">
      <c r="B9" s="1" t="s">
        <v>45</v>
      </c>
      <c r="C9" s="7">
        <v>25</v>
      </c>
    </row>
    <row r="10" spans="1:5" x14ac:dyDescent="0.25">
      <c r="B10" s="1" t="s">
        <v>85</v>
      </c>
      <c r="C10" s="7">
        <v>880</v>
      </c>
    </row>
    <row r="11" spans="1:5" x14ac:dyDescent="0.25">
      <c r="B11" s="1" t="s">
        <v>87</v>
      </c>
      <c r="C11" s="7">
        <v>630</v>
      </c>
    </row>
    <row r="12" spans="1:5" ht="16.5" thickBot="1" x14ac:dyDescent="0.3">
      <c r="A12" s="173"/>
      <c r="B12" s="173"/>
      <c r="C12" s="176"/>
      <c r="D12" s="173"/>
      <c r="E12" s="173"/>
    </row>
    <row r="13" spans="1:5" ht="16.5" thickTop="1" x14ac:dyDescent="0.25"/>
    <row r="14" spans="1:5" x14ac:dyDescent="0.25">
      <c r="A14" s="1" t="s">
        <v>67</v>
      </c>
      <c r="B14" s="25" t="s">
        <v>213</v>
      </c>
    </row>
    <row r="20" spans="1:2" x14ac:dyDescent="0.25">
      <c r="A20" s="1" t="s">
        <v>70</v>
      </c>
      <c r="B20" s="25" t="s">
        <v>214</v>
      </c>
    </row>
    <row r="27" spans="1:2" x14ac:dyDescent="0.25">
      <c r="A27" s="1" t="s">
        <v>89</v>
      </c>
      <c r="B27" s="25" t="s">
        <v>215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11.25</oddHeader>
    <oddFooter>&amp;CSide &amp;P av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opLeftCell="A2" workbookViewId="0">
      <selection activeCell="F20" sqref="F20"/>
    </sheetView>
  </sheetViews>
  <sheetFormatPr baseColWidth="10" defaultRowHeight="15.75" x14ac:dyDescent="0.25"/>
  <cols>
    <col min="1" max="1" width="4.5703125" style="41" customWidth="1"/>
    <col min="2" max="2" width="33.5703125" style="41" bestFit="1" customWidth="1"/>
    <col min="3" max="10" width="7.7109375" style="41" customWidth="1"/>
    <col min="11" max="256" width="11.42578125" style="41"/>
    <col min="257" max="257" width="4.5703125" style="41" customWidth="1"/>
    <col min="258" max="258" width="33.5703125" style="41" bestFit="1" customWidth="1"/>
    <col min="259" max="266" width="7.7109375" style="41" customWidth="1"/>
    <col min="267" max="512" width="11.42578125" style="41"/>
    <col min="513" max="513" width="4.5703125" style="41" customWidth="1"/>
    <col min="514" max="514" width="33.5703125" style="41" bestFit="1" customWidth="1"/>
    <col min="515" max="522" width="7.7109375" style="41" customWidth="1"/>
    <col min="523" max="768" width="11.42578125" style="41"/>
    <col min="769" max="769" width="4.5703125" style="41" customWidth="1"/>
    <col min="770" max="770" width="33.5703125" style="41" bestFit="1" customWidth="1"/>
    <col min="771" max="778" width="7.7109375" style="41" customWidth="1"/>
    <col min="779" max="1024" width="11.42578125" style="41"/>
    <col min="1025" max="1025" width="4.5703125" style="41" customWidth="1"/>
    <col min="1026" max="1026" width="33.5703125" style="41" bestFit="1" customWidth="1"/>
    <col min="1027" max="1034" width="7.7109375" style="41" customWidth="1"/>
    <col min="1035" max="1280" width="11.42578125" style="41"/>
    <col min="1281" max="1281" width="4.5703125" style="41" customWidth="1"/>
    <col min="1282" max="1282" width="33.5703125" style="41" bestFit="1" customWidth="1"/>
    <col min="1283" max="1290" width="7.7109375" style="41" customWidth="1"/>
    <col min="1291" max="1536" width="11.42578125" style="41"/>
    <col min="1537" max="1537" width="4.5703125" style="41" customWidth="1"/>
    <col min="1538" max="1538" width="33.5703125" style="41" bestFit="1" customWidth="1"/>
    <col min="1539" max="1546" width="7.7109375" style="41" customWidth="1"/>
    <col min="1547" max="1792" width="11.42578125" style="41"/>
    <col min="1793" max="1793" width="4.5703125" style="41" customWidth="1"/>
    <col min="1794" max="1794" width="33.5703125" style="41" bestFit="1" customWidth="1"/>
    <col min="1795" max="1802" width="7.7109375" style="41" customWidth="1"/>
    <col min="1803" max="2048" width="11.42578125" style="41"/>
    <col min="2049" max="2049" width="4.5703125" style="41" customWidth="1"/>
    <col min="2050" max="2050" width="33.5703125" style="41" bestFit="1" customWidth="1"/>
    <col min="2051" max="2058" width="7.7109375" style="41" customWidth="1"/>
    <col min="2059" max="2304" width="11.42578125" style="41"/>
    <col min="2305" max="2305" width="4.5703125" style="41" customWidth="1"/>
    <col min="2306" max="2306" width="33.5703125" style="41" bestFit="1" customWidth="1"/>
    <col min="2307" max="2314" width="7.7109375" style="41" customWidth="1"/>
    <col min="2315" max="2560" width="11.42578125" style="41"/>
    <col min="2561" max="2561" width="4.5703125" style="41" customWidth="1"/>
    <col min="2562" max="2562" width="33.5703125" style="41" bestFit="1" customWidth="1"/>
    <col min="2563" max="2570" width="7.7109375" style="41" customWidth="1"/>
    <col min="2571" max="2816" width="11.42578125" style="41"/>
    <col min="2817" max="2817" width="4.5703125" style="41" customWidth="1"/>
    <col min="2818" max="2818" width="33.5703125" style="41" bestFit="1" customWidth="1"/>
    <col min="2819" max="2826" width="7.7109375" style="41" customWidth="1"/>
    <col min="2827" max="3072" width="11.42578125" style="41"/>
    <col min="3073" max="3073" width="4.5703125" style="41" customWidth="1"/>
    <col min="3074" max="3074" width="33.5703125" style="41" bestFit="1" customWidth="1"/>
    <col min="3075" max="3082" width="7.7109375" style="41" customWidth="1"/>
    <col min="3083" max="3328" width="11.42578125" style="41"/>
    <col min="3329" max="3329" width="4.5703125" style="41" customWidth="1"/>
    <col min="3330" max="3330" width="33.5703125" style="41" bestFit="1" customWidth="1"/>
    <col min="3331" max="3338" width="7.7109375" style="41" customWidth="1"/>
    <col min="3339" max="3584" width="11.42578125" style="41"/>
    <col min="3585" max="3585" width="4.5703125" style="41" customWidth="1"/>
    <col min="3586" max="3586" width="33.5703125" style="41" bestFit="1" customWidth="1"/>
    <col min="3587" max="3594" width="7.7109375" style="41" customWidth="1"/>
    <col min="3595" max="3840" width="11.42578125" style="41"/>
    <col min="3841" max="3841" width="4.5703125" style="41" customWidth="1"/>
    <col min="3842" max="3842" width="33.5703125" style="41" bestFit="1" customWidth="1"/>
    <col min="3843" max="3850" width="7.7109375" style="41" customWidth="1"/>
    <col min="3851" max="4096" width="11.42578125" style="41"/>
    <col min="4097" max="4097" width="4.5703125" style="41" customWidth="1"/>
    <col min="4098" max="4098" width="33.5703125" style="41" bestFit="1" customWidth="1"/>
    <col min="4099" max="4106" width="7.7109375" style="41" customWidth="1"/>
    <col min="4107" max="4352" width="11.42578125" style="41"/>
    <col min="4353" max="4353" width="4.5703125" style="41" customWidth="1"/>
    <col min="4354" max="4354" width="33.5703125" style="41" bestFit="1" customWidth="1"/>
    <col min="4355" max="4362" width="7.7109375" style="41" customWidth="1"/>
    <col min="4363" max="4608" width="11.42578125" style="41"/>
    <col min="4609" max="4609" width="4.5703125" style="41" customWidth="1"/>
    <col min="4610" max="4610" width="33.5703125" style="41" bestFit="1" customWidth="1"/>
    <col min="4611" max="4618" width="7.7109375" style="41" customWidth="1"/>
    <col min="4619" max="4864" width="11.42578125" style="41"/>
    <col min="4865" max="4865" width="4.5703125" style="41" customWidth="1"/>
    <col min="4866" max="4866" width="33.5703125" style="41" bestFit="1" customWidth="1"/>
    <col min="4867" max="4874" width="7.7109375" style="41" customWidth="1"/>
    <col min="4875" max="5120" width="11.42578125" style="41"/>
    <col min="5121" max="5121" width="4.5703125" style="41" customWidth="1"/>
    <col min="5122" max="5122" width="33.5703125" style="41" bestFit="1" customWidth="1"/>
    <col min="5123" max="5130" width="7.7109375" style="41" customWidth="1"/>
    <col min="5131" max="5376" width="11.42578125" style="41"/>
    <col min="5377" max="5377" width="4.5703125" style="41" customWidth="1"/>
    <col min="5378" max="5378" width="33.5703125" style="41" bestFit="1" customWidth="1"/>
    <col min="5379" max="5386" width="7.7109375" style="41" customWidth="1"/>
    <col min="5387" max="5632" width="11.42578125" style="41"/>
    <col min="5633" max="5633" width="4.5703125" style="41" customWidth="1"/>
    <col min="5634" max="5634" width="33.5703125" style="41" bestFit="1" customWidth="1"/>
    <col min="5635" max="5642" width="7.7109375" style="41" customWidth="1"/>
    <col min="5643" max="5888" width="11.42578125" style="41"/>
    <col min="5889" max="5889" width="4.5703125" style="41" customWidth="1"/>
    <col min="5890" max="5890" width="33.5703125" style="41" bestFit="1" customWidth="1"/>
    <col min="5891" max="5898" width="7.7109375" style="41" customWidth="1"/>
    <col min="5899" max="6144" width="11.42578125" style="41"/>
    <col min="6145" max="6145" width="4.5703125" style="41" customWidth="1"/>
    <col min="6146" max="6146" width="33.5703125" style="41" bestFit="1" customWidth="1"/>
    <col min="6147" max="6154" width="7.7109375" style="41" customWidth="1"/>
    <col min="6155" max="6400" width="11.42578125" style="41"/>
    <col min="6401" max="6401" width="4.5703125" style="41" customWidth="1"/>
    <col min="6402" max="6402" width="33.5703125" style="41" bestFit="1" customWidth="1"/>
    <col min="6403" max="6410" width="7.7109375" style="41" customWidth="1"/>
    <col min="6411" max="6656" width="11.42578125" style="41"/>
    <col min="6657" max="6657" width="4.5703125" style="41" customWidth="1"/>
    <col min="6658" max="6658" width="33.5703125" style="41" bestFit="1" customWidth="1"/>
    <col min="6659" max="6666" width="7.7109375" style="41" customWidth="1"/>
    <col min="6667" max="6912" width="11.42578125" style="41"/>
    <col min="6913" max="6913" width="4.5703125" style="41" customWidth="1"/>
    <col min="6914" max="6914" width="33.5703125" style="41" bestFit="1" customWidth="1"/>
    <col min="6915" max="6922" width="7.7109375" style="41" customWidth="1"/>
    <col min="6923" max="7168" width="11.42578125" style="41"/>
    <col min="7169" max="7169" width="4.5703125" style="41" customWidth="1"/>
    <col min="7170" max="7170" width="33.5703125" style="41" bestFit="1" customWidth="1"/>
    <col min="7171" max="7178" width="7.7109375" style="41" customWidth="1"/>
    <col min="7179" max="7424" width="11.42578125" style="41"/>
    <col min="7425" max="7425" width="4.5703125" style="41" customWidth="1"/>
    <col min="7426" max="7426" width="33.5703125" style="41" bestFit="1" customWidth="1"/>
    <col min="7427" max="7434" width="7.7109375" style="41" customWidth="1"/>
    <col min="7435" max="7680" width="11.42578125" style="41"/>
    <col min="7681" max="7681" width="4.5703125" style="41" customWidth="1"/>
    <col min="7682" max="7682" width="33.5703125" style="41" bestFit="1" customWidth="1"/>
    <col min="7683" max="7690" width="7.7109375" style="41" customWidth="1"/>
    <col min="7691" max="7936" width="11.42578125" style="41"/>
    <col min="7937" max="7937" width="4.5703125" style="41" customWidth="1"/>
    <col min="7938" max="7938" width="33.5703125" style="41" bestFit="1" customWidth="1"/>
    <col min="7939" max="7946" width="7.7109375" style="41" customWidth="1"/>
    <col min="7947" max="8192" width="11.42578125" style="41"/>
    <col min="8193" max="8193" width="4.5703125" style="41" customWidth="1"/>
    <col min="8194" max="8194" width="33.5703125" style="41" bestFit="1" customWidth="1"/>
    <col min="8195" max="8202" width="7.7109375" style="41" customWidth="1"/>
    <col min="8203" max="8448" width="11.42578125" style="41"/>
    <col min="8449" max="8449" width="4.5703125" style="41" customWidth="1"/>
    <col min="8450" max="8450" width="33.5703125" style="41" bestFit="1" customWidth="1"/>
    <col min="8451" max="8458" width="7.7109375" style="41" customWidth="1"/>
    <col min="8459" max="8704" width="11.42578125" style="41"/>
    <col min="8705" max="8705" width="4.5703125" style="41" customWidth="1"/>
    <col min="8706" max="8706" width="33.5703125" style="41" bestFit="1" customWidth="1"/>
    <col min="8707" max="8714" width="7.7109375" style="41" customWidth="1"/>
    <col min="8715" max="8960" width="11.42578125" style="41"/>
    <col min="8961" max="8961" width="4.5703125" style="41" customWidth="1"/>
    <col min="8962" max="8962" width="33.5703125" style="41" bestFit="1" customWidth="1"/>
    <col min="8963" max="8970" width="7.7109375" style="41" customWidth="1"/>
    <col min="8971" max="9216" width="11.42578125" style="41"/>
    <col min="9217" max="9217" width="4.5703125" style="41" customWidth="1"/>
    <col min="9218" max="9218" width="33.5703125" style="41" bestFit="1" customWidth="1"/>
    <col min="9219" max="9226" width="7.7109375" style="41" customWidth="1"/>
    <col min="9227" max="9472" width="11.42578125" style="41"/>
    <col min="9473" max="9473" width="4.5703125" style="41" customWidth="1"/>
    <col min="9474" max="9474" width="33.5703125" style="41" bestFit="1" customWidth="1"/>
    <col min="9475" max="9482" width="7.7109375" style="41" customWidth="1"/>
    <col min="9483" max="9728" width="11.42578125" style="41"/>
    <col min="9729" max="9729" width="4.5703125" style="41" customWidth="1"/>
    <col min="9730" max="9730" width="33.5703125" style="41" bestFit="1" customWidth="1"/>
    <col min="9731" max="9738" width="7.7109375" style="41" customWidth="1"/>
    <col min="9739" max="9984" width="11.42578125" style="41"/>
    <col min="9985" max="9985" width="4.5703125" style="41" customWidth="1"/>
    <col min="9986" max="9986" width="33.5703125" style="41" bestFit="1" customWidth="1"/>
    <col min="9987" max="9994" width="7.7109375" style="41" customWidth="1"/>
    <col min="9995" max="10240" width="11.42578125" style="41"/>
    <col min="10241" max="10241" width="4.5703125" style="41" customWidth="1"/>
    <col min="10242" max="10242" width="33.5703125" style="41" bestFit="1" customWidth="1"/>
    <col min="10243" max="10250" width="7.7109375" style="41" customWidth="1"/>
    <col min="10251" max="10496" width="11.42578125" style="41"/>
    <col min="10497" max="10497" width="4.5703125" style="41" customWidth="1"/>
    <col min="10498" max="10498" width="33.5703125" style="41" bestFit="1" customWidth="1"/>
    <col min="10499" max="10506" width="7.7109375" style="41" customWidth="1"/>
    <col min="10507" max="10752" width="11.42578125" style="41"/>
    <col min="10753" max="10753" width="4.5703125" style="41" customWidth="1"/>
    <col min="10754" max="10754" width="33.5703125" style="41" bestFit="1" customWidth="1"/>
    <col min="10755" max="10762" width="7.7109375" style="41" customWidth="1"/>
    <col min="10763" max="11008" width="11.42578125" style="41"/>
    <col min="11009" max="11009" width="4.5703125" style="41" customWidth="1"/>
    <col min="11010" max="11010" width="33.5703125" style="41" bestFit="1" customWidth="1"/>
    <col min="11011" max="11018" width="7.7109375" style="41" customWidth="1"/>
    <col min="11019" max="11264" width="11.42578125" style="41"/>
    <col min="11265" max="11265" width="4.5703125" style="41" customWidth="1"/>
    <col min="11266" max="11266" width="33.5703125" style="41" bestFit="1" customWidth="1"/>
    <col min="11267" max="11274" width="7.7109375" style="41" customWidth="1"/>
    <col min="11275" max="11520" width="11.42578125" style="41"/>
    <col min="11521" max="11521" width="4.5703125" style="41" customWidth="1"/>
    <col min="11522" max="11522" width="33.5703125" style="41" bestFit="1" customWidth="1"/>
    <col min="11523" max="11530" width="7.7109375" style="41" customWidth="1"/>
    <col min="11531" max="11776" width="11.42578125" style="41"/>
    <col min="11777" max="11777" width="4.5703125" style="41" customWidth="1"/>
    <col min="11778" max="11778" width="33.5703125" style="41" bestFit="1" customWidth="1"/>
    <col min="11779" max="11786" width="7.7109375" style="41" customWidth="1"/>
    <col min="11787" max="12032" width="11.42578125" style="41"/>
    <col min="12033" max="12033" width="4.5703125" style="41" customWidth="1"/>
    <col min="12034" max="12034" width="33.5703125" style="41" bestFit="1" customWidth="1"/>
    <col min="12035" max="12042" width="7.7109375" style="41" customWidth="1"/>
    <col min="12043" max="12288" width="11.42578125" style="41"/>
    <col min="12289" max="12289" width="4.5703125" style="41" customWidth="1"/>
    <col min="12290" max="12290" width="33.5703125" style="41" bestFit="1" customWidth="1"/>
    <col min="12291" max="12298" width="7.7109375" style="41" customWidth="1"/>
    <col min="12299" max="12544" width="11.42578125" style="41"/>
    <col min="12545" max="12545" width="4.5703125" style="41" customWidth="1"/>
    <col min="12546" max="12546" width="33.5703125" style="41" bestFit="1" customWidth="1"/>
    <col min="12547" max="12554" width="7.7109375" style="41" customWidth="1"/>
    <col min="12555" max="12800" width="11.42578125" style="41"/>
    <col min="12801" max="12801" width="4.5703125" style="41" customWidth="1"/>
    <col min="12802" max="12802" width="33.5703125" style="41" bestFit="1" customWidth="1"/>
    <col min="12803" max="12810" width="7.7109375" style="41" customWidth="1"/>
    <col min="12811" max="13056" width="11.42578125" style="41"/>
    <col min="13057" max="13057" width="4.5703125" style="41" customWidth="1"/>
    <col min="13058" max="13058" width="33.5703125" style="41" bestFit="1" customWidth="1"/>
    <col min="13059" max="13066" width="7.7109375" style="41" customWidth="1"/>
    <col min="13067" max="13312" width="11.42578125" style="41"/>
    <col min="13313" max="13313" width="4.5703125" style="41" customWidth="1"/>
    <col min="13314" max="13314" width="33.5703125" style="41" bestFit="1" customWidth="1"/>
    <col min="13315" max="13322" width="7.7109375" style="41" customWidth="1"/>
    <col min="13323" max="13568" width="11.42578125" style="41"/>
    <col min="13569" max="13569" width="4.5703125" style="41" customWidth="1"/>
    <col min="13570" max="13570" width="33.5703125" style="41" bestFit="1" customWidth="1"/>
    <col min="13571" max="13578" width="7.7109375" style="41" customWidth="1"/>
    <col min="13579" max="13824" width="11.42578125" style="41"/>
    <col min="13825" max="13825" width="4.5703125" style="41" customWidth="1"/>
    <col min="13826" max="13826" width="33.5703125" style="41" bestFit="1" customWidth="1"/>
    <col min="13827" max="13834" width="7.7109375" style="41" customWidth="1"/>
    <col min="13835" max="14080" width="11.42578125" style="41"/>
    <col min="14081" max="14081" width="4.5703125" style="41" customWidth="1"/>
    <col min="14082" max="14082" width="33.5703125" style="41" bestFit="1" customWidth="1"/>
    <col min="14083" max="14090" width="7.7109375" style="41" customWidth="1"/>
    <col min="14091" max="14336" width="11.42578125" style="41"/>
    <col min="14337" max="14337" width="4.5703125" style="41" customWidth="1"/>
    <col min="14338" max="14338" width="33.5703125" style="41" bestFit="1" customWidth="1"/>
    <col min="14339" max="14346" width="7.7109375" style="41" customWidth="1"/>
    <col min="14347" max="14592" width="11.42578125" style="41"/>
    <col min="14593" max="14593" width="4.5703125" style="41" customWidth="1"/>
    <col min="14594" max="14594" width="33.5703125" style="41" bestFit="1" customWidth="1"/>
    <col min="14595" max="14602" width="7.7109375" style="41" customWidth="1"/>
    <col min="14603" max="14848" width="11.42578125" style="41"/>
    <col min="14849" max="14849" width="4.5703125" style="41" customWidth="1"/>
    <col min="14850" max="14850" width="33.5703125" style="41" bestFit="1" customWidth="1"/>
    <col min="14851" max="14858" width="7.7109375" style="41" customWidth="1"/>
    <col min="14859" max="15104" width="11.42578125" style="41"/>
    <col min="15105" max="15105" width="4.5703125" style="41" customWidth="1"/>
    <col min="15106" max="15106" width="33.5703125" style="41" bestFit="1" customWidth="1"/>
    <col min="15107" max="15114" width="7.7109375" style="41" customWidth="1"/>
    <col min="15115" max="15360" width="11.42578125" style="41"/>
    <col min="15361" max="15361" width="4.5703125" style="41" customWidth="1"/>
    <col min="15362" max="15362" width="33.5703125" style="41" bestFit="1" customWidth="1"/>
    <col min="15363" max="15370" width="7.7109375" style="41" customWidth="1"/>
    <col min="15371" max="15616" width="11.42578125" style="41"/>
    <col min="15617" max="15617" width="4.5703125" style="41" customWidth="1"/>
    <col min="15618" max="15618" width="33.5703125" style="41" bestFit="1" customWidth="1"/>
    <col min="15619" max="15626" width="7.7109375" style="41" customWidth="1"/>
    <col min="15627" max="15872" width="11.42578125" style="41"/>
    <col min="15873" max="15873" width="4.5703125" style="41" customWidth="1"/>
    <col min="15874" max="15874" width="33.5703125" style="41" bestFit="1" customWidth="1"/>
    <col min="15875" max="15882" width="7.7109375" style="41" customWidth="1"/>
    <col min="15883" max="16128" width="11.42578125" style="41"/>
    <col min="16129" max="16129" width="4.5703125" style="41" customWidth="1"/>
    <col min="16130" max="16130" width="33.5703125" style="41" bestFit="1" customWidth="1"/>
    <col min="16131" max="16138" width="7.7109375" style="41" customWidth="1"/>
    <col min="16139" max="16384" width="11.42578125" style="41"/>
  </cols>
  <sheetData>
    <row r="1" spans="1:12" x14ac:dyDescent="0.25">
      <c r="B1" s="160" t="s">
        <v>232</v>
      </c>
    </row>
    <row r="3" spans="1:12" x14ac:dyDescent="0.25">
      <c r="B3" s="160" t="s">
        <v>233</v>
      </c>
    </row>
    <row r="5" spans="1:12" x14ac:dyDescent="0.25">
      <c r="B5" s="163" t="s">
        <v>216</v>
      </c>
      <c r="C5" s="137"/>
      <c r="D5" s="137"/>
    </row>
    <row r="6" spans="1:12" x14ac:dyDescent="0.25">
      <c r="B6" s="41" t="s">
        <v>0</v>
      </c>
      <c r="C6" s="107">
        <v>7260</v>
      </c>
    </row>
    <row r="7" spans="1:12" s="161" customFormat="1" ht="18.75" x14ac:dyDescent="0.3">
      <c r="B7" s="41" t="s">
        <v>217</v>
      </c>
      <c r="C7" s="41">
        <v>30</v>
      </c>
      <c r="D7" s="41"/>
      <c r="E7" s="41"/>
      <c r="F7" s="41"/>
      <c r="G7" s="41"/>
      <c r="H7" s="41"/>
      <c r="I7" s="41"/>
      <c r="J7" s="41"/>
      <c r="K7" s="41"/>
      <c r="L7" s="41"/>
    </row>
    <row r="8" spans="1:12" x14ac:dyDescent="0.25">
      <c r="B8" s="41" t="s">
        <v>218</v>
      </c>
      <c r="C8" s="41">
        <v>3650</v>
      </c>
    </row>
    <row r="9" spans="1:12" x14ac:dyDescent="0.25">
      <c r="B9" s="41" t="s">
        <v>219</v>
      </c>
      <c r="C9" s="41">
        <v>1100</v>
      </c>
    </row>
    <row r="10" spans="1:12" x14ac:dyDescent="0.25">
      <c r="B10" s="41" t="s">
        <v>83</v>
      </c>
      <c r="C10" s="41">
        <v>400</v>
      </c>
    </row>
    <row r="11" spans="1:12" x14ac:dyDescent="0.25">
      <c r="B11" s="41" t="s">
        <v>220</v>
      </c>
      <c r="C11" s="41">
        <v>65</v>
      </c>
    </row>
    <row r="12" spans="1:12" x14ac:dyDescent="0.25">
      <c r="B12" s="41" t="s">
        <v>221</v>
      </c>
      <c r="C12" s="41">
        <v>1020</v>
      </c>
    </row>
    <row r="13" spans="1:12" x14ac:dyDescent="0.25">
      <c r="B13" s="41" t="s">
        <v>222</v>
      </c>
      <c r="C13" s="107">
        <v>50</v>
      </c>
    </row>
    <row r="14" spans="1:12" s="161" customFormat="1" ht="18.75" x14ac:dyDescent="0.3">
      <c r="B14" s="41" t="s">
        <v>23</v>
      </c>
      <c r="C14" s="42">
        <f>SUM(C7:C13)</f>
        <v>6315</v>
      </c>
      <c r="D14" s="41"/>
      <c r="E14" s="41"/>
      <c r="F14" s="41"/>
      <c r="G14" s="41"/>
      <c r="H14" s="41"/>
      <c r="I14" s="41"/>
      <c r="J14" s="41"/>
      <c r="K14" s="41"/>
      <c r="L14" s="41"/>
    </row>
    <row r="15" spans="1:12" s="161" customFormat="1" ht="18.75" x14ac:dyDescent="0.3">
      <c r="A15" s="41"/>
      <c r="B15" s="41" t="s">
        <v>5</v>
      </c>
      <c r="C15" s="42">
        <f>C6-C14</f>
        <v>945</v>
      </c>
      <c r="D15" s="41"/>
      <c r="E15" s="41"/>
      <c r="F15" s="41"/>
      <c r="G15" s="41"/>
      <c r="H15" s="41"/>
      <c r="I15" s="41"/>
      <c r="J15" s="41"/>
      <c r="K15" s="41"/>
      <c r="L15" s="41"/>
    </row>
    <row r="16" spans="1:12" s="169" customFormat="1" ht="20.25" x14ac:dyDescent="0.3">
      <c r="A16" s="41"/>
      <c r="B16" s="41" t="s">
        <v>27</v>
      </c>
      <c r="C16" s="41">
        <v>15</v>
      </c>
      <c r="D16" s="41"/>
      <c r="E16" s="41"/>
      <c r="F16" s="41"/>
      <c r="G16" s="41"/>
      <c r="H16" s="41"/>
      <c r="I16" s="41"/>
      <c r="J16" s="41"/>
      <c r="K16" s="41"/>
      <c r="L16" s="41"/>
    </row>
    <row r="17" spans="1:12" x14ac:dyDescent="0.25">
      <c r="B17" s="41" t="s">
        <v>26</v>
      </c>
      <c r="C17" s="107">
        <v>185</v>
      </c>
    </row>
    <row r="18" spans="1:12" s="161" customFormat="1" ht="18.75" x14ac:dyDescent="0.3">
      <c r="A18" s="41"/>
      <c r="B18" s="41" t="s">
        <v>22</v>
      </c>
      <c r="C18" s="42">
        <f>C16-C17</f>
        <v>-170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1:12" s="170" customFormat="1" ht="11.25" x14ac:dyDescent="0.2"/>
    <row r="20" spans="1:12" x14ac:dyDescent="0.25">
      <c r="B20" s="41" t="s">
        <v>85</v>
      </c>
      <c r="C20" s="41">
        <f>C15+C18</f>
        <v>775</v>
      </c>
    </row>
    <row r="21" spans="1:12" s="170" customFormat="1" ht="11.25" x14ac:dyDescent="0.2"/>
    <row r="22" spans="1:12" x14ac:dyDescent="0.25">
      <c r="B22" s="41" t="s">
        <v>86</v>
      </c>
      <c r="C22" s="137">
        <v>215</v>
      </c>
    </row>
    <row r="23" spans="1:12" s="170" customFormat="1" ht="11.25" x14ac:dyDescent="0.2">
      <c r="C23" s="80"/>
    </row>
    <row r="24" spans="1:12" s="161" customFormat="1" ht="18.75" x14ac:dyDescent="0.3">
      <c r="A24" s="41"/>
      <c r="B24" s="41" t="s">
        <v>223</v>
      </c>
      <c r="C24" s="41">
        <f>C20-C22</f>
        <v>560</v>
      </c>
      <c r="D24" s="41"/>
      <c r="E24" s="41"/>
      <c r="F24" s="41"/>
      <c r="G24" s="41"/>
      <c r="H24" s="41"/>
      <c r="I24" s="41"/>
      <c r="J24" s="41"/>
      <c r="K24" s="41"/>
      <c r="L24" s="41"/>
    </row>
    <row r="26" spans="1:12" x14ac:dyDescent="0.25">
      <c r="B26" s="162" t="s">
        <v>224</v>
      </c>
    </row>
    <row r="27" spans="1:12" x14ac:dyDescent="0.25">
      <c r="B27" s="41" t="s">
        <v>6</v>
      </c>
      <c r="C27" s="41">
        <v>200</v>
      </c>
    </row>
    <row r="28" spans="1:12" x14ac:dyDescent="0.25">
      <c r="B28" s="41" t="s">
        <v>225</v>
      </c>
      <c r="C28" s="41">
        <f>C24-C27</f>
        <v>360</v>
      </c>
    </row>
    <row r="29" spans="1:12" s="161" customFormat="1" ht="18.75" x14ac:dyDescent="0.3">
      <c r="A29" s="41"/>
      <c r="B29" s="41"/>
      <c r="C29" s="42">
        <f>SUM(C27:C28)</f>
        <v>560</v>
      </c>
      <c r="D29" s="41"/>
      <c r="E29" s="41"/>
      <c r="F29" s="41"/>
      <c r="G29" s="41"/>
      <c r="H29" s="41"/>
      <c r="I29" s="41"/>
      <c r="J29" s="41"/>
      <c r="K29" s="41"/>
      <c r="L29" s="41"/>
    </row>
    <row r="31" spans="1:12" x14ac:dyDescent="0.25">
      <c r="B31" s="163" t="s">
        <v>49</v>
      </c>
      <c r="C31" s="164" t="s">
        <v>51</v>
      </c>
      <c r="D31" s="164" t="s">
        <v>226</v>
      </c>
    </row>
    <row r="32" spans="1:12" x14ac:dyDescent="0.25">
      <c r="B32" s="41" t="s">
        <v>53</v>
      </c>
      <c r="C32" s="41">
        <v>2600</v>
      </c>
      <c r="D32" s="41">
        <v>2700</v>
      </c>
    </row>
    <row r="33" spans="1:12" x14ac:dyDescent="0.25">
      <c r="B33" s="41" t="s">
        <v>71</v>
      </c>
      <c r="C33" s="41">
        <v>1950</v>
      </c>
      <c r="D33" s="41">
        <v>2000</v>
      </c>
    </row>
    <row r="34" spans="1:12" x14ac:dyDescent="0.25">
      <c r="B34" s="41" t="s">
        <v>227</v>
      </c>
      <c r="C34" s="41">
        <v>220</v>
      </c>
      <c r="D34" s="41">
        <v>250</v>
      </c>
    </row>
    <row r="35" spans="1:12" x14ac:dyDescent="0.25">
      <c r="B35" s="41" t="s">
        <v>11</v>
      </c>
      <c r="C35" s="41">
        <v>950</v>
      </c>
      <c r="D35" s="41">
        <v>600</v>
      </c>
    </row>
    <row r="36" spans="1:12" x14ac:dyDescent="0.25">
      <c r="B36" s="41" t="s">
        <v>228</v>
      </c>
      <c r="C36" s="41">
        <v>380</v>
      </c>
      <c r="D36" s="41">
        <v>350</v>
      </c>
    </row>
    <row r="37" spans="1:12" s="161" customFormat="1" ht="18.75" x14ac:dyDescent="0.3">
      <c r="B37" s="41" t="s">
        <v>33</v>
      </c>
      <c r="C37" s="42">
        <f>SUM(C32:C36)</f>
        <v>6100</v>
      </c>
      <c r="D37" s="42">
        <f>SUM(D32:D36)</f>
        <v>5900</v>
      </c>
      <c r="E37" s="41"/>
      <c r="F37" s="41"/>
      <c r="G37" s="41"/>
      <c r="H37" s="41"/>
      <c r="I37" s="41"/>
      <c r="J37" s="41"/>
      <c r="K37" s="41"/>
      <c r="L37" s="41"/>
    </row>
    <row r="39" spans="1:12" x14ac:dyDescent="0.25">
      <c r="B39" s="41" t="s">
        <v>14</v>
      </c>
      <c r="C39" s="41">
        <v>1000</v>
      </c>
      <c r="D39" s="41">
        <v>1000</v>
      </c>
    </row>
    <row r="40" spans="1:12" x14ac:dyDescent="0.25">
      <c r="B40" s="41" t="s">
        <v>15</v>
      </c>
      <c r="C40" s="41">
        <f>D40+C28</f>
        <v>2620</v>
      </c>
      <c r="D40" s="41">
        <v>2260</v>
      </c>
    </row>
    <row r="41" spans="1:12" x14ac:dyDescent="0.25">
      <c r="B41" s="41" t="s">
        <v>24</v>
      </c>
      <c r="C41" s="41">
        <v>365</v>
      </c>
      <c r="D41" s="41">
        <v>400</v>
      </c>
    </row>
    <row r="42" spans="1:12" x14ac:dyDescent="0.25">
      <c r="B42" s="41" t="s">
        <v>60</v>
      </c>
      <c r="C42" s="41">
        <v>1391</v>
      </c>
      <c r="D42" s="41">
        <v>1800</v>
      </c>
    </row>
    <row r="43" spans="1:12" x14ac:dyDescent="0.25">
      <c r="B43" s="41" t="s">
        <v>18</v>
      </c>
      <c r="C43" s="41">
        <v>272</v>
      </c>
      <c r="D43" s="41">
        <v>300</v>
      </c>
    </row>
    <row r="44" spans="1:12" x14ac:dyDescent="0.25">
      <c r="B44" s="41" t="s">
        <v>229</v>
      </c>
      <c r="C44" s="41">
        <v>252</v>
      </c>
      <c r="D44" s="41">
        <v>90</v>
      </c>
    </row>
    <row r="45" spans="1:12" x14ac:dyDescent="0.25">
      <c r="B45" s="41" t="s">
        <v>131</v>
      </c>
      <c r="C45" s="41">
        <v>200</v>
      </c>
      <c r="D45" s="41">
        <v>50</v>
      </c>
    </row>
    <row r="46" spans="1:12" s="161" customFormat="1" ht="18.75" x14ac:dyDescent="0.3">
      <c r="A46" s="41"/>
      <c r="B46" s="41" t="s">
        <v>39</v>
      </c>
      <c r="C46" s="42">
        <f>SUM(C39:C45)</f>
        <v>6100</v>
      </c>
      <c r="D46" s="42">
        <f>SUM(D39:D45)</f>
        <v>5900</v>
      </c>
      <c r="E46" s="41"/>
      <c r="F46" s="41"/>
      <c r="G46" s="41"/>
      <c r="H46" s="41"/>
      <c r="I46" s="41"/>
      <c r="J46" s="41"/>
      <c r="K46" s="41"/>
      <c r="L46" s="41"/>
    </row>
    <row r="47" spans="1:12" ht="16.5" thickBot="1" x14ac:dyDescent="0.3">
      <c r="A47" s="177"/>
      <c r="B47" s="177"/>
      <c r="C47" s="177"/>
      <c r="D47" s="177"/>
      <c r="E47" s="177"/>
      <c r="F47" s="177"/>
      <c r="G47" s="177"/>
      <c r="H47" s="177"/>
      <c r="I47" s="177"/>
      <c r="J47" s="177"/>
    </row>
    <row r="48" spans="1:12" ht="16.5" thickTop="1" x14ac:dyDescent="0.25"/>
    <row r="49" spans="1:10" x14ac:dyDescent="0.25">
      <c r="A49" s="41" t="s">
        <v>67</v>
      </c>
      <c r="B49" s="160" t="s">
        <v>230</v>
      </c>
    </row>
    <row r="50" spans="1:10" x14ac:dyDescent="0.25">
      <c r="B50" s="165"/>
      <c r="C50" s="165"/>
      <c r="D50" s="165"/>
      <c r="E50" s="165"/>
      <c r="F50" s="165"/>
      <c r="G50" s="165"/>
      <c r="H50" s="165"/>
      <c r="I50" s="165"/>
    </row>
    <row r="51" spans="1:10" x14ac:dyDescent="0.25">
      <c r="B51" s="160" t="s">
        <v>59</v>
      </c>
    </row>
    <row r="52" spans="1:10" x14ac:dyDescent="0.25">
      <c r="B52" s="166"/>
      <c r="C52" s="181" t="s">
        <v>34</v>
      </c>
      <c r="D52" s="182"/>
      <c r="E52" s="182" t="s">
        <v>13</v>
      </c>
      <c r="F52" s="182"/>
      <c r="G52" s="182" t="s">
        <v>60</v>
      </c>
      <c r="H52" s="182"/>
      <c r="I52" s="182" t="s">
        <v>38</v>
      </c>
      <c r="J52" s="182"/>
    </row>
    <row r="53" spans="1:10" x14ac:dyDescent="0.25">
      <c r="B53" s="44"/>
      <c r="C53" s="136" t="s">
        <v>61</v>
      </c>
      <c r="D53" s="136" t="s">
        <v>62</v>
      </c>
      <c r="E53" s="136" t="s">
        <v>61</v>
      </c>
      <c r="F53" s="136" t="s">
        <v>62</v>
      </c>
      <c r="G53" s="136" t="s">
        <v>61</v>
      </c>
      <c r="H53" s="136" t="s">
        <v>62</v>
      </c>
      <c r="I53" s="136" t="s">
        <v>61</v>
      </c>
      <c r="J53" s="136" t="s">
        <v>62</v>
      </c>
    </row>
    <row r="54" spans="1:10" x14ac:dyDescent="0.25">
      <c r="B54" s="46" t="s">
        <v>8</v>
      </c>
      <c r="C54" s="46"/>
      <c r="D54" s="167"/>
      <c r="E54" s="46"/>
      <c r="F54" s="167"/>
      <c r="G54" s="46"/>
      <c r="H54" s="167"/>
      <c r="I54" s="46"/>
      <c r="J54" s="46"/>
    </row>
    <row r="55" spans="1:10" x14ac:dyDescent="0.25">
      <c r="B55" s="47" t="s">
        <v>63</v>
      </c>
      <c r="C55" s="47"/>
      <c r="D55" s="48"/>
      <c r="E55" s="47"/>
      <c r="F55" s="47"/>
      <c r="G55" s="47"/>
      <c r="H55" s="48"/>
      <c r="I55" s="47"/>
      <c r="J55" s="47"/>
    </row>
    <row r="56" spans="1:10" x14ac:dyDescent="0.25">
      <c r="B56" s="47" t="s">
        <v>64</v>
      </c>
      <c r="C56" s="47"/>
      <c r="D56" s="48"/>
      <c r="E56" s="47"/>
      <c r="F56" s="47"/>
      <c r="G56" s="47"/>
      <c r="H56" s="48"/>
      <c r="I56" s="47"/>
      <c r="J56" s="48"/>
    </row>
    <row r="57" spans="1:10" x14ac:dyDescent="0.25">
      <c r="B57" s="46" t="s">
        <v>12</v>
      </c>
      <c r="C57" s="46"/>
      <c r="D57" s="167"/>
      <c r="E57" s="46"/>
      <c r="F57" s="46"/>
      <c r="G57" s="46"/>
      <c r="H57" s="167"/>
      <c r="I57" s="46"/>
      <c r="J57" s="167"/>
    </row>
    <row r="58" spans="1:10" x14ac:dyDescent="0.25">
      <c r="B58" s="46" t="s">
        <v>7</v>
      </c>
      <c r="C58" s="46"/>
      <c r="D58" s="167"/>
      <c r="E58" s="46"/>
      <c r="F58" s="167"/>
      <c r="G58" s="46"/>
      <c r="H58" s="167"/>
      <c r="I58" s="46"/>
      <c r="J58" s="167"/>
    </row>
    <row r="59" spans="1:10" x14ac:dyDescent="0.25">
      <c r="B59" s="165"/>
      <c r="C59" s="165"/>
      <c r="D59" s="165"/>
      <c r="E59" s="165"/>
      <c r="F59" s="165"/>
      <c r="G59" s="165"/>
      <c r="H59" s="165"/>
      <c r="I59" s="165"/>
    </row>
    <row r="60" spans="1:10" x14ac:dyDescent="0.25">
      <c r="B60" s="165"/>
      <c r="C60" s="168"/>
      <c r="D60" s="165"/>
      <c r="E60" s="165"/>
      <c r="F60" s="165"/>
      <c r="G60" s="165"/>
      <c r="H60" s="165"/>
      <c r="I60" s="165"/>
    </row>
    <row r="61" spans="1:10" x14ac:dyDescent="0.25">
      <c r="B61" s="165"/>
      <c r="C61" s="165"/>
      <c r="D61" s="165"/>
      <c r="E61" s="165"/>
      <c r="F61" s="165"/>
      <c r="G61" s="165"/>
      <c r="H61" s="165"/>
      <c r="I61" s="165"/>
    </row>
    <row r="62" spans="1:10" x14ac:dyDescent="0.25">
      <c r="C62" s="165"/>
      <c r="D62" s="165"/>
      <c r="E62" s="165"/>
      <c r="F62" s="165"/>
      <c r="G62" s="165"/>
      <c r="H62" s="165"/>
      <c r="I62" s="165"/>
    </row>
    <row r="63" spans="1:10" x14ac:dyDescent="0.25">
      <c r="B63" s="165"/>
      <c r="C63" s="165"/>
      <c r="D63" s="165"/>
      <c r="E63" s="165"/>
      <c r="F63" s="165"/>
      <c r="G63" s="165"/>
      <c r="H63" s="165"/>
      <c r="I63" s="165"/>
    </row>
    <row r="64" spans="1:10" x14ac:dyDescent="0.25">
      <c r="B64" s="165"/>
      <c r="C64" s="165"/>
      <c r="D64" s="165"/>
      <c r="E64" s="165"/>
      <c r="F64" s="165"/>
      <c r="G64" s="165"/>
      <c r="H64" s="165"/>
      <c r="I64" s="165"/>
    </row>
    <row r="65" spans="1:9" x14ac:dyDescent="0.25">
      <c r="B65" s="165"/>
      <c r="C65" s="165"/>
      <c r="D65" s="165"/>
      <c r="E65" s="165"/>
      <c r="F65" s="165"/>
      <c r="G65" s="165"/>
      <c r="H65" s="165"/>
      <c r="I65" s="165"/>
    </row>
    <row r="66" spans="1:9" x14ac:dyDescent="0.25">
      <c r="B66" s="165"/>
      <c r="C66" s="165"/>
      <c r="D66" s="165"/>
      <c r="E66" s="165"/>
      <c r="F66" s="165"/>
      <c r="G66" s="165"/>
      <c r="H66" s="165"/>
      <c r="I66" s="165"/>
    </row>
    <row r="67" spans="1:9" x14ac:dyDescent="0.25">
      <c r="B67" s="165"/>
      <c r="C67" s="165"/>
      <c r="D67" s="165"/>
      <c r="E67" s="165"/>
      <c r="F67" s="165"/>
      <c r="G67" s="165"/>
      <c r="H67" s="165"/>
      <c r="I67" s="165"/>
    </row>
    <row r="68" spans="1:9" x14ac:dyDescent="0.25">
      <c r="B68" s="165"/>
      <c r="C68" s="168"/>
      <c r="D68" s="165"/>
      <c r="E68" s="165"/>
      <c r="F68" s="165"/>
      <c r="G68" s="165"/>
      <c r="H68" s="165"/>
      <c r="I68" s="165"/>
    </row>
    <row r="69" spans="1:9" x14ac:dyDescent="0.25">
      <c r="B69" s="165"/>
      <c r="C69" s="165"/>
      <c r="D69" s="165"/>
      <c r="E69" s="165"/>
      <c r="F69" s="165"/>
      <c r="G69" s="165"/>
      <c r="H69" s="165"/>
      <c r="I69" s="165"/>
    </row>
    <row r="70" spans="1:9" x14ac:dyDescent="0.25">
      <c r="B70" s="165"/>
      <c r="C70" s="165"/>
      <c r="D70" s="165"/>
      <c r="E70" s="165"/>
      <c r="F70" s="165"/>
      <c r="G70" s="165"/>
      <c r="H70" s="165"/>
      <c r="I70" s="165"/>
    </row>
    <row r="71" spans="1:9" x14ac:dyDescent="0.25">
      <c r="B71" s="165"/>
      <c r="C71" s="165"/>
      <c r="D71" s="165"/>
      <c r="E71" s="165"/>
      <c r="F71" s="165"/>
      <c r="G71" s="165"/>
      <c r="H71" s="165"/>
      <c r="I71" s="165"/>
    </row>
    <row r="72" spans="1:9" x14ac:dyDescent="0.25">
      <c r="B72" s="165"/>
      <c r="C72" s="165"/>
      <c r="D72" s="165"/>
      <c r="E72" s="165"/>
      <c r="F72" s="165"/>
      <c r="G72" s="165"/>
      <c r="H72" s="165"/>
      <c r="I72" s="165"/>
    </row>
    <row r="73" spans="1:9" x14ac:dyDescent="0.25">
      <c r="A73" s="41" t="s">
        <v>70</v>
      </c>
      <c r="B73" s="171" t="s">
        <v>231</v>
      </c>
      <c r="C73" s="165"/>
      <c r="D73" s="165"/>
      <c r="E73" s="165"/>
      <c r="F73" s="165"/>
      <c r="G73" s="165"/>
      <c r="H73" s="165"/>
      <c r="I73" s="165"/>
    </row>
    <row r="74" spans="1:9" x14ac:dyDescent="0.25">
      <c r="B74" s="165"/>
      <c r="C74" s="165"/>
      <c r="D74" s="165"/>
      <c r="E74" s="165"/>
      <c r="F74" s="165"/>
      <c r="G74" s="165"/>
      <c r="H74" s="165"/>
      <c r="I74" s="165"/>
    </row>
    <row r="75" spans="1:9" x14ac:dyDescent="0.25">
      <c r="B75" s="165"/>
      <c r="C75" s="165"/>
      <c r="D75" s="165"/>
      <c r="E75" s="165"/>
      <c r="F75" s="165"/>
      <c r="G75" s="165"/>
      <c r="H75" s="165"/>
      <c r="I75" s="165"/>
    </row>
    <row r="76" spans="1:9" x14ac:dyDescent="0.25">
      <c r="B76" s="165"/>
      <c r="C76" s="165"/>
      <c r="D76" s="165"/>
      <c r="E76" s="165"/>
      <c r="F76" s="165"/>
      <c r="G76" s="165"/>
      <c r="H76" s="165"/>
      <c r="I76" s="165"/>
    </row>
    <row r="77" spans="1:9" x14ac:dyDescent="0.25">
      <c r="B77" s="165"/>
      <c r="C77" s="165"/>
      <c r="D77" s="165"/>
      <c r="E77" s="165"/>
      <c r="F77" s="165"/>
      <c r="G77" s="165"/>
      <c r="H77" s="165"/>
      <c r="I77" s="165"/>
    </row>
    <row r="89" spans="1:2" x14ac:dyDescent="0.25">
      <c r="A89" s="41" t="s">
        <v>173</v>
      </c>
      <c r="B89" s="160" t="s">
        <v>231</v>
      </c>
    </row>
  </sheetData>
  <mergeCells count="4">
    <mergeCell ref="C52:D52"/>
    <mergeCell ref="E52:F52"/>
    <mergeCell ref="G52:H52"/>
    <mergeCell ref="I52:J52"/>
  </mergeCells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Header>&amp;COppgave 11.26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2"/>
  <sheetViews>
    <sheetView showGridLines="0" showZeros="0" workbookViewId="0">
      <selection activeCell="C30" sqref="C30"/>
    </sheetView>
  </sheetViews>
  <sheetFormatPr baseColWidth="10" defaultRowHeight="15.75" x14ac:dyDescent="0.25"/>
  <cols>
    <col min="1" max="1" width="4.5703125" style="1" customWidth="1"/>
    <col min="2" max="2" width="7" style="1" customWidth="1"/>
    <col min="3" max="3" width="23.42578125" style="1" customWidth="1"/>
    <col min="4" max="4" width="4.7109375" style="1" customWidth="1"/>
    <col min="5" max="5" width="8.28515625" style="1" customWidth="1"/>
    <col min="6" max="6" width="2.28515625" style="21" customWidth="1"/>
    <col min="7" max="7" width="11.42578125" style="7"/>
    <col min="8" max="8" width="2.28515625" style="7" customWidth="1"/>
    <col min="9" max="16384" width="11.42578125" style="1"/>
  </cols>
  <sheetData>
    <row r="3" spans="1:14" x14ac:dyDescent="0.25">
      <c r="B3" s="25" t="s">
        <v>136</v>
      </c>
    </row>
    <row r="4" spans="1:14" s="3" customFormat="1" ht="15" x14ac:dyDescent="0.25">
      <c r="B4" s="8"/>
      <c r="C4" s="8"/>
      <c r="D4" s="8"/>
      <c r="E4" s="11"/>
      <c r="F4" s="11"/>
      <c r="G4" s="12"/>
      <c r="H4" s="12"/>
    </row>
    <row r="5" spans="1:14" s="3" customFormat="1" ht="15" x14ac:dyDescent="0.25">
      <c r="B5" s="8" t="s">
        <v>0</v>
      </c>
      <c r="C5" s="8"/>
      <c r="D5" s="8"/>
      <c r="E5" s="8"/>
      <c r="F5" s="8"/>
      <c r="G5" s="13"/>
      <c r="H5" s="19"/>
    </row>
    <row r="6" spans="1:14" s="2" customFormat="1" ht="20.25" x14ac:dyDescent="0.3">
      <c r="A6" s="3"/>
      <c r="B6" s="8" t="s">
        <v>21</v>
      </c>
      <c r="C6" s="8"/>
      <c r="D6" s="8"/>
      <c r="E6" s="8"/>
      <c r="F6" s="8"/>
      <c r="G6" s="17">
        <f>SUM(G5:G5)</f>
        <v>0</v>
      </c>
      <c r="H6" s="19"/>
      <c r="I6" s="3"/>
      <c r="J6" s="3"/>
      <c r="K6" s="3"/>
      <c r="L6" s="3"/>
    </row>
    <row r="7" spans="1:14" s="2" customFormat="1" ht="20.25" x14ac:dyDescent="0.3">
      <c r="A7" s="3"/>
      <c r="B7" s="8"/>
      <c r="C7" s="8"/>
      <c r="D7" s="8"/>
      <c r="E7" s="8"/>
      <c r="F7" s="8"/>
      <c r="G7" s="26"/>
      <c r="H7" s="19"/>
      <c r="I7" s="3"/>
      <c r="J7" s="3"/>
      <c r="K7" s="3"/>
      <c r="L7" s="3"/>
    </row>
    <row r="8" spans="1:14" s="3" customFormat="1" ht="15" x14ac:dyDescent="0.25">
      <c r="B8" s="8" t="s">
        <v>1</v>
      </c>
      <c r="C8" s="8"/>
      <c r="D8" s="8"/>
      <c r="E8" s="8"/>
      <c r="F8" s="8"/>
      <c r="G8" s="13"/>
      <c r="H8" s="19"/>
    </row>
    <row r="9" spans="1:14" s="3" customFormat="1" ht="15" x14ac:dyDescent="0.25">
      <c r="B9" s="8" t="s">
        <v>29</v>
      </c>
      <c r="C9" s="8"/>
      <c r="D9" s="8"/>
      <c r="E9" s="8"/>
      <c r="F9" s="8"/>
      <c r="G9" s="14"/>
      <c r="H9" s="19"/>
    </row>
    <row r="10" spans="1:14" s="3" customFormat="1" ht="15" x14ac:dyDescent="0.25">
      <c r="B10" s="8" t="s">
        <v>2</v>
      </c>
      <c r="C10" s="8"/>
      <c r="D10" s="8"/>
      <c r="E10" s="8"/>
      <c r="F10" s="8"/>
      <c r="G10" s="14"/>
      <c r="H10" s="19"/>
    </row>
    <row r="11" spans="1:14" s="3" customFormat="1" ht="15" x14ac:dyDescent="0.25">
      <c r="B11" s="8" t="s">
        <v>3</v>
      </c>
      <c r="C11" s="8"/>
      <c r="D11" s="8"/>
      <c r="E11" s="8"/>
      <c r="F11" s="8"/>
      <c r="G11" s="14"/>
      <c r="H11" s="19"/>
    </row>
    <row r="12" spans="1:14" s="3" customFormat="1" ht="15" x14ac:dyDescent="0.25">
      <c r="B12" s="8" t="s">
        <v>4</v>
      </c>
      <c r="C12" s="8"/>
      <c r="D12" s="8"/>
      <c r="E12" s="8"/>
      <c r="F12" s="8"/>
      <c r="G12" s="16"/>
      <c r="H12" s="19"/>
    </row>
    <row r="13" spans="1:14" s="2" customFormat="1" ht="20.25" x14ac:dyDescent="0.3">
      <c r="A13" s="3"/>
      <c r="B13" s="8" t="s">
        <v>23</v>
      </c>
      <c r="C13" s="8"/>
      <c r="D13" s="8"/>
      <c r="E13" s="8"/>
      <c r="F13" s="8"/>
      <c r="G13" s="24">
        <f>SUM(G8:G12)</f>
        <v>0</v>
      </c>
      <c r="H13" s="19"/>
      <c r="I13" s="3"/>
      <c r="J13" s="3"/>
      <c r="K13" s="3"/>
      <c r="L13" s="3"/>
      <c r="M13" s="3"/>
      <c r="N13" s="3"/>
    </row>
    <row r="14" spans="1:14" s="2" customFormat="1" ht="20.25" x14ac:dyDescent="0.3">
      <c r="A14" s="3"/>
      <c r="B14" s="22" t="s">
        <v>5</v>
      </c>
      <c r="C14" s="8"/>
      <c r="D14" s="8"/>
      <c r="E14" s="8"/>
      <c r="F14" s="8"/>
      <c r="G14" s="17">
        <f>G6-G13</f>
        <v>0</v>
      </c>
      <c r="H14" s="19"/>
      <c r="I14" s="3"/>
      <c r="J14" s="3"/>
      <c r="K14" s="3"/>
      <c r="L14" s="3"/>
    </row>
    <row r="15" spans="1:14" s="5" customFormat="1" ht="11.25" x14ac:dyDescent="0.2">
      <c r="B15" s="10"/>
      <c r="C15" s="10"/>
      <c r="D15" s="10"/>
      <c r="E15" s="10"/>
      <c r="F15" s="10"/>
      <c r="G15" s="18"/>
      <c r="H15" s="18"/>
    </row>
    <row r="16" spans="1:14" s="3" customFormat="1" ht="15" x14ac:dyDescent="0.25">
      <c r="B16" s="8" t="s">
        <v>27</v>
      </c>
      <c r="C16" s="8"/>
      <c r="D16" s="8"/>
      <c r="E16" s="8"/>
      <c r="F16" s="8"/>
      <c r="G16" s="13"/>
      <c r="H16" s="19"/>
    </row>
    <row r="17" spans="1:13" s="3" customFormat="1" ht="15" x14ac:dyDescent="0.25">
      <c r="B17" s="8" t="s">
        <v>28</v>
      </c>
      <c r="C17" s="8"/>
      <c r="D17" s="8"/>
      <c r="E17" s="8"/>
      <c r="F17" s="8"/>
      <c r="G17" s="14"/>
      <c r="H17" s="19"/>
    </row>
    <row r="18" spans="1:13" s="3" customFormat="1" ht="15" x14ac:dyDescent="0.25">
      <c r="B18" s="8" t="s">
        <v>26</v>
      </c>
      <c r="C18" s="8"/>
      <c r="D18" s="8"/>
      <c r="E18" s="8"/>
      <c r="F18" s="8"/>
      <c r="G18" s="15"/>
      <c r="H18" s="19"/>
    </row>
    <row r="19" spans="1:13" s="2" customFormat="1" ht="20.25" x14ac:dyDescent="0.3">
      <c r="A19" s="3"/>
      <c r="B19" s="3" t="s">
        <v>22</v>
      </c>
      <c r="C19" s="3"/>
      <c r="D19" s="8"/>
      <c r="E19" s="8"/>
      <c r="F19" s="8"/>
      <c r="G19" s="17">
        <f>G16-G17-G18</f>
        <v>0</v>
      </c>
      <c r="H19" s="19"/>
      <c r="I19" s="3"/>
      <c r="J19" s="3"/>
      <c r="K19" s="3"/>
      <c r="L19" s="3"/>
      <c r="M19" s="3"/>
    </row>
    <row r="20" spans="1:13" s="4" customFormat="1" ht="8.25" x14ac:dyDescent="0.15">
      <c r="B20" s="9"/>
      <c r="C20" s="9"/>
      <c r="D20" s="9"/>
      <c r="E20" s="9"/>
      <c r="F20" s="9"/>
      <c r="G20" s="20"/>
      <c r="H20" s="20"/>
    </row>
    <row r="21" spans="1:13" s="3" customFormat="1" ht="15" x14ac:dyDescent="0.25">
      <c r="B21" s="22" t="s">
        <v>25</v>
      </c>
      <c r="C21" s="8"/>
      <c r="D21" s="8"/>
      <c r="E21" s="8"/>
      <c r="F21" s="8"/>
      <c r="G21" s="24">
        <f>G14+G19</f>
        <v>0</v>
      </c>
      <c r="H21" s="19">
        <f>H14+H19</f>
        <v>0</v>
      </c>
    </row>
    <row r="22" spans="1:13" s="3" customFormat="1" ht="15" x14ac:dyDescent="0.25">
      <c r="F22" s="8"/>
      <c r="G22" s="6"/>
      <c r="H22" s="6"/>
    </row>
    <row r="23" spans="1:13" s="3" customFormat="1" ht="15" x14ac:dyDescent="0.25">
      <c r="F23" s="8"/>
      <c r="G23" s="6"/>
      <c r="H23" s="6"/>
    </row>
    <row r="24" spans="1:13" s="3" customFormat="1" ht="15" x14ac:dyDescent="0.25">
      <c r="F24" s="8"/>
      <c r="G24" s="6"/>
      <c r="H24" s="6"/>
    </row>
    <row r="25" spans="1:13" s="3" customFormat="1" ht="15" x14ac:dyDescent="0.25">
      <c r="F25" s="8"/>
      <c r="G25" s="6"/>
      <c r="H25" s="6"/>
    </row>
    <row r="26" spans="1:13" s="3" customFormat="1" ht="15" x14ac:dyDescent="0.25">
      <c r="F26" s="8"/>
      <c r="G26" s="6"/>
      <c r="H26" s="6"/>
    </row>
    <row r="27" spans="1:13" s="3" customFormat="1" ht="15" x14ac:dyDescent="0.25">
      <c r="F27" s="8"/>
      <c r="G27" s="6"/>
      <c r="H27" s="6"/>
    </row>
    <row r="28" spans="1:13" s="3" customFormat="1" ht="15" x14ac:dyDescent="0.25">
      <c r="F28" s="8"/>
      <c r="G28" s="6"/>
      <c r="H28" s="6"/>
    </row>
    <row r="29" spans="1:13" s="3" customFormat="1" ht="15" x14ac:dyDescent="0.25">
      <c r="F29" s="8"/>
      <c r="G29" s="6"/>
      <c r="H29" s="6"/>
    </row>
    <row r="30" spans="1:13" s="3" customFormat="1" ht="15" x14ac:dyDescent="0.25">
      <c r="F30" s="8"/>
      <c r="G30" s="6"/>
      <c r="H30" s="6"/>
    </row>
    <row r="31" spans="1:13" s="3" customFormat="1" ht="15" x14ac:dyDescent="0.25">
      <c r="F31" s="8"/>
      <c r="G31" s="6"/>
      <c r="H31" s="6"/>
    </row>
    <row r="32" spans="1:13" s="3" customFormat="1" ht="15" x14ac:dyDescent="0.25">
      <c r="F32" s="8"/>
      <c r="G32" s="6"/>
      <c r="H32" s="6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11.2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Zeros="0" workbookViewId="0">
      <selection activeCell="M13" sqref="M13"/>
    </sheetView>
  </sheetViews>
  <sheetFormatPr baseColWidth="10" defaultRowHeight="15.75" x14ac:dyDescent="0.25"/>
  <cols>
    <col min="1" max="1" width="2.85546875" style="27" customWidth="1"/>
    <col min="2" max="2" width="25.42578125" style="1" bestFit="1" customWidth="1"/>
    <col min="3" max="3" width="8.5703125" style="7" customWidth="1"/>
    <col min="4" max="4" width="2.7109375" style="1" customWidth="1"/>
    <col min="5" max="5" width="8.5703125" style="7" customWidth="1"/>
    <col min="6" max="6" width="2.7109375" style="1" customWidth="1"/>
    <col min="7" max="7" width="2.7109375" style="27" customWidth="1"/>
    <col min="8" max="8" width="8.5703125" style="1" customWidth="1"/>
    <col min="9" max="16384" width="11.42578125" style="1"/>
  </cols>
  <sheetData>
    <row r="1" spans="1:15" x14ac:dyDescent="0.25">
      <c r="A1" s="28" t="s">
        <v>137</v>
      </c>
    </row>
    <row r="4" spans="1:15" x14ac:dyDescent="0.25">
      <c r="B4" s="25" t="s">
        <v>35</v>
      </c>
    </row>
    <row r="6" spans="1:15" x14ac:dyDescent="0.25">
      <c r="B6" s="31" t="s">
        <v>34</v>
      </c>
    </row>
    <row r="7" spans="1:15" x14ac:dyDescent="0.25">
      <c r="B7" s="1" t="s">
        <v>30</v>
      </c>
      <c r="C7" s="32"/>
    </row>
    <row r="8" spans="1:15" x14ac:dyDescent="0.25">
      <c r="B8" s="1" t="s">
        <v>31</v>
      </c>
      <c r="C8" s="32"/>
    </row>
    <row r="9" spans="1:15" x14ac:dyDescent="0.25">
      <c r="B9" s="1" t="s">
        <v>11</v>
      </c>
      <c r="C9" s="33"/>
    </row>
    <row r="10" spans="1:15" x14ac:dyDescent="0.25">
      <c r="B10" s="1" t="s">
        <v>9</v>
      </c>
      <c r="C10" s="33"/>
    </row>
    <row r="11" spans="1:15" x14ac:dyDescent="0.25">
      <c r="B11" s="1" t="s">
        <v>32</v>
      </c>
      <c r="C11" s="34"/>
    </row>
    <row r="12" spans="1:15" s="2" customFormat="1" ht="20.25" x14ac:dyDescent="0.3">
      <c r="A12" s="27"/>
      <c r="B12" s="1" t="s">
        <v>33</v>
      </c>
      <c r="C12" s="29">
        <f>SUM(C7:C11)</f>
        <v>0</v>
      </c>
      <c r="D12" s="1"/>
      <c r="E12" s="7"/>
      <c r="F12" s="1"/>
      <c r="G12" s="27"/>
      <c r="H12" s="1"/>
      <c r="I12" s="1"/>
      <c r="J12" s="1"/>
      <c r="K12" s="1"/>
      <c r="L12" s="1"/>
      <c r="M12" s="1"/>
      <c r="N12" s="1"/>
      <c r="O12" s="1"/>
    </row>
    <row r="14" spans="1:15" x14ac:dyDescent="0.25">
      <c r="B14" s="31" t="s">
        <v>36</v>
      </c>
    </row>
    <row r="15" spans="1:15" x14ac:dyDescent="0.25">
      <c r="B15" s="1" t="s">
        <v>13</v>
      </c>
      <c r="C15" s="32"/>
    </row>
    <row r="16" spans="1:15" x14ac:dyDescent="0.25">
      <c r="B16" s="1" t="s">
        <v>24</v>
      </c>
      <c r="C16" s="32"/>
    </row>
    <row r="17" spans="1:15" x14ac:dyDescent="0.25">
      <c r="B17" s="1" t="s">
        <v>37</v>
      </c>
      <c r="C17" s="33"/>
    </row>
    <row r="18" spans="1:15" x14ac:dyDescent="0.25">
      <c r="B18" s="1" t="s">
        <v>38</v>
      </c>
      <c r="C18" s="34"/>
    </row>
    <row r="19" spans="1:15" s="2" customFormat="1" ht="20.25" x14ac:dyDescent="0.3">
      <c r="A19" s="27"/>
      <c r="B19" s="1" t="s">
        <v>39</v>
      </c>
      <c r="C19" s="29">
        <f>SUM(C15:C18)</f>
        <v>0</v>
      </c>
      <c r="D19" s="1"/>
      <c r="E19" s="7"/>
      <c r="F19" s="1"/>
      <c r="G19" s="27"/>
      <c r="H19" s="1"/>
      <c r="I19" s="1"/>
      <c r="J19" s="1"/>
      <c r="K19" s="1"/>
      <c r="L19" s="1"/>
      <c r="M19" s="1"/>
      <c r="N19" s="1"/>
      <c r="O19" s="1"/>
    </row>
    <row r="22" spans="1:15" x14ac:dyDescent="0.25">
      <c r="B22" s="25" t="s">
        <v>138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verticalDpi="0" r:id="rId1"/>
  <headerFooter>
    <oddHeader>&amp;COppgave 11.5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showZeros="0" workbookViewId="0">
      <selection activeCell="I17" sqref="I17"/>
    </sheetView>
  </sheetViews>
  <sheetFormatPr baseColWidth="10" defaultRowHeight="15.75" x14ac:dyDescent="0.25"/>
  <cols>
    <col min="1" max="1" width="4" style="1" customWidth="1"/>
    <col min="2" max="2" width="3.5703125" style="27" customWidth="1"/>
    <col min="3" max="3" width="7" style="1" customWidth="1"/>
    <col min="4" max="4" width="28" style="1" customWidth="1"/>
    <col min="5" max="5" width="7.85546875" style="7" customWidth="1"/>
    <col min="6" max="6" width="7.7109375" style="7" customWidth="1"/>
    <col min="7" max="16384" width="11.42578125" style="1"/>
  </cols>
  <sheetData>
    <row r="1" spans="1:8" x14ac:dyDescent="0.25">
      <c r="C1" s="94" t="s">
        <v>139</v>
      </c>
      <c r="D1" s="62"/>
      <c r="E1" s="95"/>
    </row>
    <row r="2" spans="1:8" x14ac:dyDescent="0.25">
      <c r="C2" s="94"/>
      <c r="D2" s="62"/>
      <c r="E2" s="95"/>
    </row>
    <row r="3" spans="1:8" x14ac:dyDescent="0.25">
      <c r="C3" s="103" t="s">
        <v>233</v>
      </c>
      <c r="D3" s="96"/>
      <c r="E3" s="97"/>
    </row>
    <row r="4" spans="1:8" x14ac:dyDescent="0.25">
      <c r="C4" s="106"/>
      <c r="D4" s="96"/>
      <c r="E4" s="97"/>
    </row>
    <row r="5" spans="1:8" x14ac:dyDescent="0.25">
      <c r="C5" s="96" t="s">
        <v>40</v>
      </c>
      <c r="D5" s="96"/>
      <c r="E5" s="98">
        <v>16500</v>
      </c>
    </row>
    <row r="6" spans="1:8" x14ac:dyDescent="0.25">
      <c r="C6" s="96"/>
      <c r="D6" s="96"/>
      <c r="E6" s="99"/>
    </row>
    <row r="7" spans="1:8" x14ac:dyDescent="0.25">
      <c r="C7" s="96" t="s">
        <v>41</v>
      </c>
      <c r="D7" s="96"/>
      <c r="E7" s="100">
        <v>-500</v>
      </c>
    </row>
    <row r="8" spans="1:8" x14ac:dyDescent="0.25">
      <c r="C8" s="96" t="s">
        <v>42</v>
      </c>
      <c r="D8" s="96"/>
      <c r="E8" s="101">
        <v>4250</v>
      </c>
    </row>
    <row r="9" spans="1:8" x14ac:dyDescent="0.25">
      <c r="C9" s="96" t="s">
        <v>29</v>
      </c>
      <c r="D9" s="96"/>
      <c r="E9" s="101">
        <v>6500</v>
      </c>
    </row>
    <row r="10" spans="1:8" x14ac:dyDescent="0.25">
      <c r="C10" s="96" t="s">
        <v>2</v>
      </c>
      <c r="D10" s="96"/>
      <c r="E10" s="101">
        <v>1100</v>
      </c>
    </row>
    <row r="11" spans="1:8" x14ac:dyDescent="0.25">
      <c r="C11" s="96" t="s">
        <v>43</v>
      </c>
      <c r="D11" s="96"/>
      <c r="E11" s="101">
        <v>2820</v>
      </c>
    </row>
    <row r="12" spans="1:8" x14ac:dyDescent="0.25">
      <c r="C12" s="96" t="s">
        <v>44</v>
      </c>
      <c r="D12" s="96"/>
      <c r="E12" s="102">
        <v>200</v>
      </c>
    </row>
    <row r="13" spans="1:8" s="2" customFormat="1" ht="20.25" x14ac:dyDescent="0.3">
      <c r="A13" s="1"/>
      <c r="B13" s="27"/>
      <c r="C13" s="96" t="s">
        <v>23</v>
      </c>
      <c r="D13" s="96"/>
      <c r="E13" s="98">
        <f>SUM(E7:E12)</f>
        <v>14370</v>
      </c>
      <c r="F13" s="7"/>
      <c r="G13" s="1"/>
      <c r="H13" s="1"/>
    </row>
    <row r="14" spans="1:8" s="2" customFormat="1" ht="20.25" x14ac:dyDescent="0.3">
      <c r="A14" s="1"/>
      <c r="B14" s="27"/>
      <c r="C14" s="103" t="s">
        <v>5</v>
      </c>
      <c r="D14" s="96"/>
      <c r="E14" s="104">
        <f>E5-E13</f>
        <v>2130</v>
      </c>
      <c r="F14" s="7"/>
      <c r="G14" s="1"/>
      <c r="H14" s="1"/>
    </row>
    <row r="15" spans="1:8" x14ac:dyDescent="0.25">
      <c r="C15" s="96"/>
      <c r="D15" s="96"/>
      <c r="E15" s="99"/>
    </row>
    <row r="16" spans="1:8" x14ac:dyDescent="0.25">
      <c r="C16" s="96" t="s">
        <v>45</v>
      </c>
      <c r="D16" s="96"/>
      <c r="E16" s="100">
        <v>65</v>
      </c>
    </row>
    <row r="17" spans="1:8" x14ac:dyDescent="0.25">
      <c r="C17" s="96" t="s">
        <v>46</v>
      </c>
      <c r="D17" s="96"/>
      <c r="E17" s="105">
        <v>800</v>
      </c>
    </row>
    <row r="18" spans="1:8" s="2" customFormat="1" ht="20.25" x14ac:dyDescent="0.3">
      <c r="A18" s="1"/>
      <c r="B18" s="27"/>
      <c r="C18" s="62" t="s">
        <v>22</v>
      </c>
      <c r="D18" s="62"/>
      <c r="E18" s="104">
        <f>E16-E17</f>
        <v>-735</v>
      </c>
      <c r="F18" s="7"/>
      <c r="G18" s="1"/>
      <c r="H18" s="1"/>
    </row>
    <row r="19" spans="1:8" x14ac:dyDescent="0.25">
      <c r="C19" s="96"/>
      <c r="D19" s="96"/>
      <c r="E19" s="99"/>
    </row>
    <row r="20" spans="1:8" x14ac:dyDescent="0.25">
      <c r="C20" s="103" t="s">
        <v>25</v>
      </c>
      <c r="D20" s="96"/>
      <c r="E20" s="98">
        <f>E14+E18</f>
        <v>1395</v>
      </c>
    </row>
    <row r="21" spans="1:8" ht="16.5" thickBot="1" x14ac:dyDescent="0.3">
      <c r="A21" s="173"/>
      <c r="B21" s="174"/>
      <c r="C21" s="175"/>
      <c r="D21" s="173"/>
      <c r="E21" s="176"/>
      <c r="F21" s="176"/>
    </row>
    <row r="22" spans="1:8" ht="16.5" thickTop="1" x14ac:dyDescent="0.25"/>
    <row r="23" spans="1:8" x14ac:dyDescent="0.25">
      <c r="A23" s="93" t="s">
        <v>47</v>
      </c>
      <c r="B23" s="1"/>
    </row>
    <row r="24" spans="1:8" x14ac:dyDescent="0.25">
      <c r="A24" s="93"/>
      <c r="B24" s="1"/>
    </row>
    <row r="25" spans="1:8" x14ac:dyDescent="0.25">
      <c r="A25" s="93"/>
      <c r="B25" s="1"/>
    </row>
    <row r="26" spans="1:8" x14ac:dyDescent="0.25">
      <c r="A26" s="93"/>
      <c r="B26" s="1"/>
    </row>
    <row r="27" spans="1:8" x14ac:dyDescent="0.25">
      <c r="A27" s="93"/>
      <c r="B27" s="1"/>
    </row>
    <row r="28" spans="1:8" x14ac:dyDescent="0.25">
      <c r="A28" s="93"/>
      <c r="B28" s="1"/>
    </row>
    <row r="29" spans="1:8" x14ac:dyDescent="0.25">
      <c r="A29" s="93"/>
      <c r="B29" s="1"/>
    </row>
    <row r="30" spans="1:8" x14ac:dyDescent="0.25">
      <c r="A30" s="93"/>
      <c r="B30" s="1"/>
    </row>
    <row r="31" spans="1:8" x14ac:dyDescent="0.25">
      <c r="A31" s="93"/>
      <c r="B31" s="1"/>
    </row>
    <row r="32" spans="1:8" x14ac:dyDescent="0.25">
      <c r="A32" s="93"/>
      <c r="B32" s="1"/>
    </row>
    <row r="33" spans="1:2" x14ac:dyDescent="0.25">
      <c r="A33" s="93"/>
      <c r="B33" s="1"/>
    </row>
    <row r="34" spans="1:2" x14ac:dyDescent="0.25">
      <c r="A34" s="93"/>
      <c r="B34" s="1"/>
    </row>
    <row r="35" spans="1:2" x14ac:dyDescent="0.25">
      <c r="A35" s="93"/>
      <c r="B35" s="1"/>
    </row>
    <row r="36" spans="1:2" x14ac:dyDescent="0.25">
      <c r="A36" s="93"/>
      <c r="B36" s="1"/>
    </row>
    <row r="37" spans="1:2" x14ac:dyDescent="0.25">
      <c r="A37" s="93"/>
      <c r="B37" s="1"/>
    </row>
    <row r="38" spans="1:2" x14ac:dyDescent="0.25">
      <c r="A38" s="93"/>
      <c r="B38" s="1"/>
    </row>
    <row r="39" spans="1:2" x14ac:dyDescent="0.25">
      <c r="A39" s="93"/>
      <c r="B39" s="1"/>
    </row>
    <row r="40" spans="1:2" x14ac:dyDescent="0.25">
      <c r="A40" s="93"/>
      <c r="B40" s="1"/>
    </row>
    <row r="41" spans="1:2" x14ac:dyDescent="0.25">
      <c r="A41" s="93"/>
      <c r="B41" s="1"/>
    </row>
    <row r="42" spans="1:2" x14ac:dyDescent="0.25">
      <c r="A42" s="93"/>
      <c r="B42" s="1"/>
    </row>
    <row r="43" spans="1:2" x14ac:dyDescent="0.25">
      <c r="A43" s="93"/>
      <c r="B43" s="1"/>
    </row>
    <row r="44" spans="1:2" x14ac:dyDescent="0.25">
      <c r="A44" s="93"/>
      <c r="B44" s="1"/>
    </row>
    <row r="45" spans="1:2" x14ac:dyDescent="0.25">
      <c r="A45" s="93"/>
      <c r="B45" s="1"/>
    </row>
    <row r="46" spans="1:2" x14ac:dyDescent="0.25">
      <c r="A46" s="93"/>
      <c r="B46" s="1"/>
    </row>
    <row r="47" spans="1:2" x14ac:dyDescent="0.25">
      <c r="A47" s="93"/>
      <c r="B47" s="1"/>
    </row>
    <row r="48" spans="1:2" x14ac:dyDescent="0.25">
      <c r="A48" s="93"/>
      <c r="B48" s="1"/>
    </row>
    <row r="49" spans="1:5" x14ac:dyDescent="0.25">
      <c r="A49" s="93"/>
      <c r="B49" s="1"/>
    </row>
    <row r="50" spans="1:5" x14ac:dyDescent="0.25">
      <c r="A50" s="93"/>
      <c r="B50" s="1"/>
    </row>
    <row r="51" spans="1:5" x14ac:dyDescent="0.25">
      <c r="A51" s="93"/>
      <c r="B51" s="1"/>
    </row>
    <row r="52" spans="1:5" x14ac:dyDescent="0.25">
      <c r="A52" s="93"/>
      <c r="B52" s="1"/>
    </row>
    <row r="53" spans="1:5" x14ac:dyDescent="0.25">
      <c r="A53" s="93"/>
      <c r="B53" s="1"/>
    </row>
    <row r="54" spans="1:5" x14ac:dyDescent="0.25">
      <c r="A54" s="93"/>
      <c r="B54" s="1"/>
    </row>
    <row r="55" spans="1:5" x14ac:dyDescent="0.25">
      <c r="A55" s="93"/>
      <c r="B55" s="1"/>
    </row>
    <row r="56" spans="1:5" x14ac:dyDescent="0.25">
      <c r="A56" s="93"/>
      <c r="B56" s="1"/>
    </row>
    <row r="57" spans="1:5" x14ac:dyDescent="0.25">
      <c r="A57" s="93"/>
      <c r="B57" s="1"/>
    </row>
    <row r="58" spans="1:5" x14ac:dyDescent="0.25">
      <c r="A58" s="93"/>
      <c r="B58" s="1"/>
    </row>
    <row r="59" spans="1:5" x14ac:dyDescent="0.25">
      <c r="A59" s="93"/>
      <c r="B59" s="1"/>
    </row>
    <row r="60" spans="1:5" x14ac:dyDescent="0.25">
      <c r="A60" s="93"/>
      <c r="B60" s="1"/>
    </row>
    <row r="61" spans="1:5" x14ac:dyDescent="0.25">
      <c r="B61" s="28" t="s">
        <v>48</v>
      </c>
    </row>
    <row r="62" spans="1:5" x14ac:dyDescent="0.25">
      <c r="B62" s="28"/>
    </row>
    <row r="63" spans="1:5" x14ac:dyDescent="0.25">
      <c r="C63" s="21" t="s">
        <v>40</v>
      </c>
      <c r="D63" s="21"/>
      <c r="E63" s="30"/>
    </row>
    <row r="64" spans="1:5" x14ac:dyDescent="0.25">
      <c r="C64" s="21"/>
      <c r="D64" s="21"/>
      <c r="E64" s="23"/>
    </row>
    <row r="65" spans="1:8" x14ac:dyDescent="0.25">
      <c r="C65" s="21" t="s">
        <v>41</v>
      </c>
      <c r="D65" s="21"/>
      <c r="E65" s="32"/>
    </row>
    <row r="66" spans="1:8" x14ac:dyDescent="0.25">
      <c r="C66" s="21" t="s">
        <v>42</v>
      </c>
      <c r="D66" s="21"/>
      <c r="E66" s="33"/>
    </row>
    <row r="67" spans="1:8" x14ac:dyDescent="0.25">
      <c r="C67" s="21" t="s">
        <v>29</v>
      </c>
      <c r="D67" s="21"/>
      <c r="E67" s="33"/>
    </row>
    <row r="68" spans="1:8" x14ac:dyDescent="0.25">
      <c r="C68" s="21" t="s">
        <v>2</v>
      </c>
      <c r="D68" s="21"/>
      <c r="E68" s="33"/>
    </row>
    <row r="69" spans="1:8" x14ac:dyDescent="0.25">
      <c r="C69" s="21" t="s">
        <v>43</v>
      </c>
      <c r="D69" s="21"/>
      <c r="E69" s="33"/>
    </row>
    <row r="70" spans="1:8" x14ac:dyDescent="0.25">
      <c r="C70" s="21" t="s">
        <v>44</v>
      </c>
      <c r="D70" s="21"/>
      <c r="E70" s="34"/>
    </row>
    <row r="71" spans="1:8" s="2" customFormat="1" ht="20.25" x14ac:dyDescent="0.3">
      <c r="A71" s="1"/>
      <c r="B71" s="27"/>
      <c r="C71" s="21" t="s">
        <v>23</v>
      </c>
      <c r="D71" s="21"/>
      <c r="E71" s="30"/>
      <c r="F71" s="7"/>
      <c r="G71" s="1"/>
      <c r="H71" s="1"/>
    </row>
    <row r="72" spans="1:8" s="2" customFormat="1" ht="20.25" x14ac:dyDescent="0.3">
      <c r="A72" s="1"/>
      <c r="B72" s="27"/>
      <c r="C72" s="35" t="s">
        <v>5</v>
      </c>
      <c r="D72" s="21"/>
      <c r="E72" s="29">
        <f>E63-E71</f>
        <v>0</v>
      </c>
      <c r="F72" s="7"/>
      <c r="G72" s="1"/>
      <c r="H72" s="1"/>
    </row>
    <row r="73" spans="1:8" x14ac:dyDescent="0.25">
      <c r="C73" s="21"/>
      <c r="D73" s="21"/>
      <c r="E73" s="23"/>
    </row>
    <row r="74" spans="1:8" x14ac:dyDescent="0.25">
      <c r="C74" s="21" t="s">
        <v>45</v>
      </c>
      <c r="D74" s="21"/>
      <c r="E74" s="32"/>
    </row>
    <row r="75" spans="1:8" x14ac:dyDescent="0.25">
      <c r="C75" s="21" t="s">
        <v>46</v>
      </c>
      <c r="D75" s="21"/>
      <c r="E75" s="36"/>
    </row>
    <row r="76" spans="1:8" x14ac:dyDescent="0.25">
      <c r="C76" s="1" t="s">
        <v>22</v>
      </c>
      <c r="E76" s="29">
        <f>E74-E75</f>
        <v>0</v>
      </c>
    </row>
    <row r="77" spans="1:8" x14ac:dyDescent="0.25">
      <c r="C77" s="21"/>
      <c r="D77" s="21"/>
      <c r="E77" s="23"/>
    </row>
    <row r="78" spans="1:8" x14ac:dyDescent="0.25">
      <c r="C78" s="35" t="s">
        <v>25</v>
      </c>
      <c r="D78" s="21"/>
      <c r="E78" s="30">
        <f>E72+E76</f>
        <v>0</v>
      </c>
      <c r="H78" s="7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Header>&amp;COppgave 11.6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D14" sqref="D14"/>
    </sheetView>
  </sheetViews>
  <sheetFormatPr baseColWidth="10" defaultRowHeight="15.75" x14ac:dyDescent="0.25"/>
  <cols>
    <col min="1" max="1" width="26.140625" style="1" customWidth="1"/>
    <col min="2" max="10" width="9.7109375" style="1" customWidth="1"/>
    <col min="11" max="16384" width="11.42578125" style="1"/>
  </cols>
  <sheetData>
    <row r="1" spans="1:10" x14ac:dyDescent="0.25">
      <c r="A1" s="25" t="s">
        <v>140</v>
      </c>
    </row>
    <row r="3" spans="1:10" x14ac:dyDescent="0.25">
      <c r="A3" s="49" t="s">
        <v>65</v>
      </c>
      <c r="B3" s="181" t="s">
        <v>34</v>
      </c>
      <c r="C3" s="182"/>
      <c r="D3" s="182" t="s">
        <v>13</v>
      </c>
      <c r="E3" s="182"/>
      <c r="F3" s="182" t="s">
        <v>60</v>
      </c>
      <c r="G3" s="182"/>
      <c r="H3" s="182" t="s">
        <v>38</v>
      </c>
      <c r="I3" s="182"/>
    </row>
    <row r="4" spans="1:10" x14ac:dyDescent="0.25">
      <c r="A4" s="44"/>
      <c r="B4" s="64" t="s">
        <v>61</v>
      </c>
      <c r="C4" s="64" t="s">
        <v>62</v>
      </c>
      <c r="D4" s="64" t="s">
        <v>61</v>
      </c>
      <c r="E4" s="64" t="s">
        <v>62</v>
      </c>
      <c r="F4" s="64" t="s">
        <v>61</v>
      </c>
      <c r="G4" s="64" t="s">
        <v>62</v>
      </c>
      <c r="H4" s="64" t="s">
        <v>61</v>
      </c>
      <c r="I4" s="64" t="s">
        <v>62</v>
      </c>
    </row>
    <row r="5" spans="1:10" s="2" customFormat="1" ht="20.25" x14ac:dyDescent="0.3">
      <c r="A5" s="46" t="s">
        <v>8</v>
      </c>
      <c r="B5" s="46"/>
      <c r="C5" s="50"/>
      <c r="D5" s="46"/>
      <c r="E5" s="50"/>
      <c r="F5" s="46"/>
      <c r="G5" s="50"/>
      <c r="H5" s="46"/>
      <c r="I5" s="46"/>
      <c r="J5" s="1"/>
    </row>
    <row r="6" spans="1:10" x14ac:dyDescent="0.25">
      <c r="A6" s="47" t="s">
        <v>63</v>
      </c>
      <c r="B6" s="47"/>
      <c r="C6" s="51"/>
      <c r="D6" s="47"/>
      <c r="E6" s="47"/>
      <c r="F6" s="47"/>
      <c r="G6" s="51"/>
      <c r="H6" s="47"/>
      <c r="I6" s="51"/>
    </row>
    <row r="7" spans="1:10" x14ac:dyDescent="0.25">
      <c r="A7" s="47" t="s">
        <v>64</v>
      </c>
      <c r="B7" s="47"/>
      <c r="C7" s="51"/>
      <c r="D7" s="47"/>
      <c r="E7" s="47"/>
      <c r="F7" s="47"/>
      <c r="G7" s="48"/>
      <c r="H7" s="47"/>
      <c r="I7" s="51"/>
    </row>
    <row r="8" spans="1:10" s="2" customFormat="1" ht="20.25" x14ac:dyDescent="0.3">
      <c r="A8" s="46" t="s">
        <v>12</v>
      </c>
      <c r="B8" s="46"/>
      <c r="C8" s="50"/>
      <c r="D8" s="46"/>
      <c r="E8" s="46"/>
      <c r="F8" s="46"/>
      <c r="G8" s="50"/>
      <c r="H8" s="46"/>
      <c r="I8" s="50"/>
      <c r="J8" s="1"/>
    </row>
    <row r="9" spans="1:10" s="2" customFormat="1" ht="20.25" x14ac:dyDescent="0.3">
      <c r="A9" s="46" t="s">
        <v>69</v>
      </c>
      <c r="B9" s="46"/>
      <c r="C9" s="50"/>
      <c r="D9" s="46"/>
      <c r="E9" s="50"/>
      <c r="F9" s="46"/>
      <c r="G9" s="50"/>
      <c r="H9" s="46"/>
      <c r="I9" s="50"/>
      <c r="J9" s="1"/>
    </row>
  </sheetData>
  <mergeCells count="4">
    <mergeCell ref="B3:C3"/>
    <mergeCell ref="D3:E3"/>
    <mergeCell ref="F3:G3"/>
    <mergeCell ref="H3:I3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3" verticalDpi="0" r:id="rId1"/>
  <headerFooter>
    <oddHeader>&amp;COppgave 11.7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17" workbookViewId="0">
      <selection activeCell="I17" sqref="I17"/>
    </sheetView>
  </sheetViews>
  <sheetFormatPr baseColWidth="10" defaultRowHeight="15.75" x14ac:dyDescent="0.25"/>
  <cols>
    <col min="1" max="1" width="3.7109375" style="38" customWidth="1"/>
    <col min="2" max="2" width="29.42578125" style="38" customWidth="1"/>
    <col min="3" max="10" width="8.28515625" style="38" customWidth="1"/>
    <col min="11" max="255" width="11.42578125" style="38"/>
    <col min="256" max="256" width="3.7109375" style="38" customWidth="1"/>
    <col min="257" max="257" width="27.140625" style="38" bestFit="1" customWidth="1"/>
    <col min="258" max="265" width="8.28515625" style="38" customWidth="1"/>
    <col min="266" max="511" width="11.42578125" style="38"/>
    <col min="512" max="512" width="3.7109375" style="38" customWidth="1"/>
    <col min="513" max="513" width="27.140625" style="38" bestFit="1" customWidth="1"/>
    <col min="514" max="521" width="8.28515625" style="38" customWidth="1"/>
    <col min="522" max="767" width="11.42578125" style="38"/>
    <col min="768" max="768" width="3.7109375" style="38" customWidth="1"/>
    <col min="769" max="769" width="27.140625" style="38" bestFit="1" customWidth="1"/>
    <col min="770" max="777" width="8.28515625" style="38" customWidth="1"/>
    <col min="778" max="1023" width="11.42578125" style="38"/>
    <col min="1024" max="1024" width="3.7109375" style="38" customWidth="1"/>
    <col min="1025" max="1025" width="27.140625" style="38" bestFit="1" customWidth="1"/>
    <col min="1026" max="1033" width="8.28515625" style="38" customWidth="1"/>
    <col min="1034" max="1279" width="11.42578125" style="38"/>
    <col min="1280" max="1280" width="3.7109375" style="38" customWidth="1"/>
    <col min="1281" max="1281" width="27.140625" style="38" bestFit="1" customWidth="1"/>
    <col min="1282" max="1289" width="8.28515625" style="38" customWidth="1"/>
    <col min="1290" max="1535" width="11.42578125" style="38"/>
    <col min="1536" max="1536" width="3.7109375" style="38" customWidth="1"/>
    <col min="1537" max="1537" width="27.140625" style="38" bestFit="1" customWidth="1"/>
    <col min="1538" max="1545" width="8.28515625" style="38" customWidth="1"/>
    <col min="1546" max="1791" width="11.42578125" style="38"/>
    <col min="1792" max="1792" width="3.7109375" style="38" customWidth="1"/>
    <col min="1793" max="1793" width="27.140625" style="38" bestFit="1" customWidth="1"/>
    <col min="1794" max="1801" width="8.28515625" style="38" customWidth="1"/>
    <col min="1802" max="2047" width="11.42578125" style="38"/>
    <col min="2048" max="2048" width="3.7109375" style="38" customWidth="1"/>
    <col min="2049" max="2049" width="27.140625" style="38" bestFit="1" customWidth="1"/>
    <col min="2050" max="2057" width="8.28515625" style="38" customWidth="1"/>
    <col min="2058" max="2303" width="11.42578125" style="38"/>
    <col min="2304" max="2304" width="3.7109375" style="38" customWidth="1"/>
    <col min="2305" max="2305" width="27.140625" style="38" bestFit="1" customWidth="1"/>
    <col min="2306" max="2313" width="8.28515625" style="38" customWidth="1"/>
    <col min="2314" max="2559" width="11.42578125" style="38"/>
    <col min="2560" max="2560" width="3.7109375" style="38" customWidth="1"/>
    <col min="2561" max="2561" width="27.140625" style="38" bestFit="1" customWidth="1"/>
    <col min="2562" max="2569" width="8.28515625" style="38" customWidth="1"/>
    <col min="2570" max="2815" width="11.42578125" style="38"/>
    <col min="2816" max="2816" width="3.7109375" style="38" customWidth="1"/>
    <col min="2817" max="2817" width="27.140625" style="38" bestFit="1" customWidth="1"/>
    <col min="2818" max="2825" width="8.28515625" style="38" customWidth="1"/>
    <col min="2826" max="3071" width="11.42578125" style="38"/>
    <col min="3072" max="3072" width="3.7109375" style="38" customWidth="1"/>
    <col min="3073" max="3073" width="27.140625" style="38" bestFit="1" customWidth="1"/>
    <col min="3074" max="3081" width="8.28515625" style="38" customWidth="1"/>
    <col min="3082" max="3327" width="11.42578125" style="38"/>
    <col min="3328" max="3328" width="3.7109375" style="38" customWidth="1"/>
    <col min="3329" max="3329" width="27.140625" style="38" bestFit="1" customWidth="1"/>
    <col min="3330" max="3337" width="8.28515625" style="38" customWidth="1"/>
    <col min="3338" max="3583" width="11.42578125" style="38"/>
    <col min="3584" max="3584" width="3.7109375" style="38" customWidth="1"/>
    <col min="3585" max="3585" width="27.140625" style="38" bestFit="1" customWidth="1"/>
    <col min="3586" max="3593" width="8.28515625" style="38" customWidth="1"/>
    <col min="3594" max="3839" width="11.42578125" style="38"/>
    <col min="3840" max="3840" width="3.7109375" style="38" customWidth="1"/>
    <col min="3841" max="3841" width="27.140625" style="38" bestFit="1" customWidth="1"/>
    <col min="3842" max="3849" width="8.28515625" style="38" customWidth="1"/>
    <col min="3850" max="4095" width="11.42578125" style="38"/>
    <col min="4096" max="4096" width="3.7109375" style="38" customWidth="1"/>
    <col min="4097" max="4097" width="27.140625" style="38" bestFit="1" customWidth="1"/>
    <col min="4098" max="4105" width="8.28515625" style="38" customWidth="1"/>
    <col min="4106" max="4351" width="11.42578125" style="38"/>
    <col min="4352" max="4352" width="3.7109375" style="38" customWidth="1"/>
    <col min="4353" max="4353" width="27.140625" style="38" bestFit="1" customWidth="1"/>
    <col min="4354" max="4361" width="8.28515625" style="38" customWidth="1"/>
    <col min="4362" max="4607" width="11.42578125" style="38"/>
    <col min="4608" max="4608" width="3.7109375" style="38" customWidth="1"/>
    <col min="4609" max="4609" width="27.140625" style="38" bestFit="1" customWidth="1"/>
    <col min="4610" max="4617" width="8.28515625" style="38" customWidth="1"/>
    <col min="4618" max="4863" width="11.42578125" style="38"/>
    <col min="4864" max="4864" width="3.7109375" style="38" customWidth="1"/>
    <col min="4865" max="4865" width="27.140625" style="38" bestFit="1" customWidth="1"/>
    <col min="4866" max="4873" width="8.28515625" style="38" customWidth="1"/>
    <col min="4874" max="5119" width="11.42578125" style="38"/>
    <col min="5120" max="5120" width="3.7109375" style="38" customWidth="1"/>
    <col min="5121" max="5121" width="27.140625" style="38" bestFit="1" customWidth="1"/>
    <col min="5122" max="5129" width="8.28515625" style="38" customWidth="1"/>
    <col min="5130" max="5375" width="11.42578125" style="38"/>
    <col min="5376" max="5376" width="3.7109375" style="38" customWidth="1"/>
    <col min="5377" max="5377" width="27.140625" style="38" bestFit="1" customWidth="1"/>
    <col min="5378" max="5385" width="8.28515625" style="38" customWidth="1"/>
    <col min="5386" max="5631" width="11.42578125" style="38"/>
    <col min="5632" max="5632" width="3.7109375" style="38" customWidth="1"/>
    <col min="5633" max="5633" width="27.140625" style="38" bestFit="1" customWidth="1"/>
    <col min="5634" max="5641" width="8.28515625" style="38" customWidth="1"/>
    <col min="5642" max="5887" width="11.42578125" style="38"/>
    <col min="5888" max="5888" width="3.7109375" style="38" customWidth="1"/>
    <col min="5889" max="5889" width="27.140625" style="38" bestFit="1" customWidth="1"/>
    <col min="5890" max="5897" width="8.28515625" style="38" customWidth="1"/>
    <col min="5898" max="6143" width="11.42578125" style="38"/>
    <col min="6144" max="6144" width="3.7109375" style="38" customWidth="1"/>
    <col min="6145" max="6145" width="27.140625" style="38" bestFit="1" customWidth="1"/>
    <col min="6146" max="6153" width="8.28515625" style="38" customWidth="1"/>
    <col min="6154" max="6399" width="11.42578125" style="38"/>
    <col min="6400" max="6400" width="3.7109375" style="38" customWidth="1"/>
    <col min="6401" max="6401" width="27.140625" style="38" bestFit="1" customWidth="1"/>
    <col min="6402" max="6409" width="8.28515625" style="38" customWidth="1"/>
    <col min="6410" max="6655" width="11.42578125" style="38"/>
    <col min="6656" max="6656" width="3.7109375" style="38" customWidth="1"/>
    <col min="6657" max="6657" width="27.140625" style="38" bestFit="1" customWidth="1"/>
    <col min="6658" max="6665" width="8.28515625" style="38" customWidth="1"/>
    <col min="6666" max="6911" width="11.42578125" style="38"/>
    <col min="6912" max="6912" width="3.7109375" style="38" customWidth="1"/>
    <col min="6913" max="6913" width="27.140625" style="38" bestFit="1" customWidth="1"/>
    <col min="6914" max="6921" width="8.28515625" style="38" customWidth="1"/>
    <col min="6922" max="7167" width="11.42578125" style="38"/>
    <col min="7168" max="7168" width="3.7109375" style="38" customWidth="1"/>
    <col min="7169" max="7169" width="27.140625" style="38" bestFit="1" customWidth="1"/>
    <col min="7170" max="7177" width="8.28515625" style="38" customWidth="1"/>
    <col min="7178" max="7423" width="11.42578125" style="38"/>
    <col min="7424" max="7424" width="3.7109375" style="38" customWidth="1"/>
    <col min="7425" max="7425" width="27.140625" style="38" bestFit="1" customWidth="1"/>
    <col min="7426" max="7433" width="8.28515625" style="38" customWidth="1"/>
    <col min="7434" max="7679" width="11.42578125" style="38"/>
    <col min="7680" max="7680" width="3.7109375" style="38" customWidth="1"/>
    <col min="7681" max="7681" width="27.140625" style="38" bestFit="1" customWidth="1"/>
    <col min="7682" max="7689" width="8.28515625" style="38" customWidth="1"/>
    <col min="7690" max="7935" width="11.42578125" style="38"/>
    <col min="7936" max="7936" width="3.7109375" style="38" customWidth="1"/>
    <col min="7937" max="7937" width="27.140625" style="38" bestFit="1" customWidth="1"/>
    <col min="7938" max="7945" width="8.28515625" style="38" customWidth="1"/>
    <col min="7946" max="8191" width="11.42578125" style="38"/>
    <col min="8192" max="8192" width="3.7109375" style="38" customWidth="1"/>
    <col min="8193" max="8193" width="27.140625" style="38" bestFit="1" customWidth="1"/>
    <col min="8194" max="8201" width="8.28515625" style="38" customWidth="1"/>
    <col min="8202" max="8447" width="11.42578125" style="38"/>
    <col min="8448" max="8448" width="3.7109375" style="38" customWidth="1"/>
    <col min="8449" max="8449" width="27.140625" style="38" bestFit="1" customWidth="1"/>
    <col min="8450" max="8457" width="8.28515625" style="38" customWidth="1"/>
    <col min="8458" max="8703" width="11.42578125" style="38"/>
    <col min="8704" max="8704" width="3.7109375" style="38" customWidth="1"/>
    <col min="8705" max="8705" width="27.140625" style="38" bestFit="1" customWidth="1"/>
    <col min="8706" max="8713" width="8.28515625" style="38" customWidth="1"/>
    <col min="8714" max="8959" width="11.42578125" style="38"/>
    <col min="8960" max="8960" width="3.7109375" style="38" customWidth="1"/>
    <col min="8961" max="8961" width="27.140625" style="38" bestFit="1" customWidth="1"/>
    <col min="8962" max="8969" width="8.28515625" style="38" customWidth="1"/>
    <col min="8970" max="9215" width="11.42578125" style="38"/>
    <col min="9216" max="9216" width="3.7109375" style="38" customWidth="1"/>
    <col min="9217" max="9217" width="27.140625" style="38" bestFit="1" customWidth="1"/>
    <col min="9218" max="9225" width="8.28515625" style="38" customWidth="1"/>
    <col min="9226" max="9471" width="11.42578125" style="38"/>
    <col min="9472" max="9472" width="3.7109375" style="38" customWidth="1"/>
    <col min="9473" max="9473" width="27.140625" style="38" bestFit="1" customWidth="1"/>
    <col min="9474" max="9481" width="8.28515625" style="38" customWidth="1"/>
    <col min="9482" max="9727" width="11.42578125" style="38"/>
    <col min="9728" max="9728" width="3.7109375" style="38" customWidth="1"/>
    <col min="9729" max="9729" width="27.140625" style="38" bestFit="1" customWidth="1"/>
    <col min="9730" max="9737" width="8.28515625" style="38" customWidth="1"/>
    <col min="9738" max="9983" width="11.42578125" style="38"/>
    <col min="9984" max="9984" width="3.7109375" style="38" customWidth="1"/>
    <col min="9985" max="9985" width="27.140625" style="38" bestFit="1" customWidth="1"/>
    <col min="9986" max="9993" width="8.28515625" style="38" customWidth="1"/>
    <col min="9994" max="10239" width="11.42578125" style="38"/>
    <col min="10240" max="10240" width="3.7109375" style="38" customWidth="1"/>
    <col min="10241" max="10241" width="27.140625" style="38" bestFit="1" customWidth="1"/>
    <col min="10242" max="10249" width="8.28515625" style="38" customWidth="1"/>
    <col min="10250" max="10495" width="11.42578125" style="38"/>
    <col min="10496" max="10496" width="3.7109375" style="38" customWidth="1"/>
    <col min="10497" max="10497" width="27.140625" style="38" bestFit="1" customWidth="1"/>
    <col min="10498" max="10505" width="8.28515625" style="38" customWidth="1"/>
    <col min="10506" max="10751" width="11.42578125" style="38"/>
    <col min="10752" max="10752" width="3.7109375" style="38" customWidth="1"/>
    <col min="10753" max="10753" width="27.140625" style="38" bestFit="1" customWidth="1"/>
    <col min="10754" max="10761" width="8.28515625" style="38" customWidth="1"/>
    <col min="10762" max="11007" width="11.42578125" style="38"/>
    <col min="11008" max="11008" width="3.7109375" style="38" customWidth="1"/>
    <col min="11009" max="11009" width="27.140625" style="38" bestFit="1" customWidth="1"/>
    <col min="11010" max="11017" width="8.28515625" style="38" customWidth="1"/>
    <col min="11018" max="11263" width="11.42578125" style="38"/>
    <col min="11264" max="11264" width="3.7109375" style="38" customWidth="1"/>
    <col min="11265" max="11265" width="27.140625" style="38" bestFit="1" customWidth="1"/>
    <col min="11266" max="11273" width="8.28515625" style="38" customWidth="1"/>
    <col min="11274" max="11519" width="11.42578125" style="38"/>
    <col min="11520" max="11520" width="3.7109375" style="38" customWidth="1"/>
    <col min="11521" max="11521" width="27.140625" style="38" bestFit="1" customWidth="1"/>
    <col min="11522" max="11529" width="8.28515625" style="38" customWidth="1"/>
    <col min="11530" max="11775" width="11.42578125" style="38"/>
    <col min="11776" max="11776" width="3.7109375" style="38" customWidth="1"/>
    <col min="11777" max="11777" width="27.140625" style="38" bestFit="1" customWidth="1"/>
    <col min="11778" max="11785" width="8.28515625" style="38" customWidth="1"/>
    <col min="11786" max="12031" width="11.42578125" style="38"/>
    <col min="12032" max="12032" width="3.7109375" style="38" customWidth="1"/>
    <col min="12033" max="12033" width="27.140625" style="38" bestFit="1" customWidth="1"/>
    <col min="12034" max="12041" width="8.28515625" style="38" customWidth="1"/>
    <col min="12042" max="12287" width="11.42578125" style="38"/>
    <col min="12288" max="12288" width="3.7109375" style="38" customWidth="1"/>
    <col min="12289" max="12289" width="27.140625" style="38" bestFit="1" customWidth="1"/>
    <col min="12290" max="12297" width="8.28515625" style="38" customWidth="1"/>
    <col min="12298" max="12543" width="11.42578125" style="38"/>
    <col min="12544" max="12544" width="3.7109375" style="38" customWidth="1"/>
    <col min="12545" max="12545" width="27.140625" style="38" bestFit="1" customWidth="1"/>
    <col min="12546" max="12553" width="8.28515625" style="38" customWidth="1"/>
    <col min="12554" max="12799" width="11.42578125" style="38"/>
    <col min="12800" max="12800" width="3.7109375" style="38" customWidth="1"/>
    <col min="12801" max="12801" width="27.140625" style="38" bestFit="1" customWidth="1"/>
    <col min="12802" max="12809" width="8.28515625" style="38" customWidth="1"/>
    <col min="12810" max="13055" width="11.42578125" style="38"/>
    <col min="13056" max="13056" width="3.7109375" style="38" customWidth="1"/>
    <col min="13057" max="13057" width="27.140625" style="38" bestFit="1" customWidth="1"/>
    <col min="13058" max="13065" width="8.28515625" style="38" customWidth="1"/>
    <col min="13066" max="13311" width="11.42578125" style="38"/>
    <col min="13312" max="13312" width="3.7109375" style="38" customWidth="1"/>
    <col min="13313" max="13313" width="27.140625" style="38" bestFit="1" customWidth="1"/>
    <col min="13314" max="13321" width="8.28515625" style="38" customWidth="1"/>
    <col min="13322" max="13567" width="11.42578125" style="38"/>
    <col min="13568" max="13568" width="3.7109375" style="38" customWidth="1"/>
    <col min="13569" max="13569" width="27.140625" style="38" bestFit="1" customWidth="1"/>
    <col min="13570" max="13577" width="8.28515625" style="38" customWidth="1"/>
    <col min="13578" max="13823" width="11.42578125" style="38"/>
    <col min="13824" max="13824" width="3.7109375" style="38" customWidth="1"/>
    <col min="13825" max="13825" width="27.140625" style="38" bestFit="1" customWidth="1"/>
    <col min="13826" max="13833" width="8.28515625" style="38" customWidth="1"/>
    <col min="13834" max="14079" width="11.42578125" style="38"/>
    <col min="14080" max="14080" width="3.7109375" style="38" customWidth="1"/>
    <col min="14081" max="14081" width="27.140625" style="38" bestFit="1" customWidth="1"/>
    <col min="14082" max="14089" width="8.28515625" style="38" customWidth="1"/>
    <col min="14090" max="14335" width="11.42578125" style="38"/>
    <col min="14336" max="14336" width="3.7109375" style="38" customWidth="1"/>
    <col min="14337" max="14337" width="27.140625" style="38" bestFit="1" customWidth="1"/>
    <col min="14338" max="14345" width="8.28515625" style="38" customWidth="1"/>
    <col min="14346" max="14591" width="11.42578125" style="38"/>
    <col min="14592" max="14592" width="3.7109375" style="38" customWidth="1"/>
    <col min="14593" max="14593" width="27.140625" style="38" bestFit="1" customWidth="1"/>
    <col min="14594" max="14601" width="8.28515625" style="38" customWidth="1"/>
    <col min="14602" max="14847" width="11.42578125" style="38"/>
    <col min="14848" max="14848" width="3.7109375" style="38" customWidth="1"/>
    <col min="14849" max="14849" width="27.140625" style="38" bestFit="1" customWidth="1"/>
    <col min="14850" max="14857" width="8.28515625" style="38" customWidth="1"/>
    <col min="14858" max="15103" width="11.42578125" style="38"/>
    <col min="15104" max="15104" width="3.7109375" style="38" customWidth="1"/>
    <col min="15105" max="15105" width="27.140625" style="38" bestFit="1" customWidth="1"/>
    <col min="15106" max="15113" width="8.28515625" style="38" customWidth="1"/>
    <col min="15114" max="15359" width="11.42578125" style="38"/>
    <col min="15360" max="15360" width="3.7109375" style="38" customWidth="1"/>
    <col min="15361" max="15361" width="27.140625" style="38" bestFit="1" customWidth="1"/>
    <col min="15362" max="15369" width="8.28515625" style="38" customWidth="1"/>
    <col min="15370" max="15615" width="11.42578125" style="38"/>
    <col min="15616" max="15616" width="3.7109375" style="38" customWidth="1"/>
    <col min="15617" max="15617" width="27.140625" style="38" bestFit="1" customWidth="1"/>
    <col min="15618" max="15625" width="8.28515625" style="38" customWidth="1"/>
    <col min="15626" max="15871" width="11.42578125" style="38"/>
    <col min="15872" max="15872" width="3.7109375" style="38" customWidth="1"/>
    <col min="15873" max="15873" width="27.140625" style="38" bestFit="1" customWidth="1"/>
    <col min="15874" max="15881" width="8.28515625" style="38" customWidth="1"/>
    <col min="15882" max="16127" width="11.42578125" style="38"/>
    <col min="16128" max="16128" width="3.7109375" style="38" customWidth="1"/>
    <col min="16129" max="16129" width="27.140625" style="38" bestFit="1" customWidth="1"/>
    <col min="16130" max="16137" width="8.28515625" style="38" customWidth="1"/>
    <col min="16138" max="16384" width="11.42578125" style="38"/>
  </cols>
  <sheetData>
    <row r="1" spans="2:6" x14ac:dyDescent="0.25">
      <c r="B1" s="37" t="s">
        <v>141</v>
      </c>
    </row>
    <row r="2" spans="2:6" x14ac:dyDescent="0.25">
      <c r="B2" s="37"/>
    </row>
    <row r="3" spans="2:6" x14ac:dyDescent="0.25">
      <c r="B3" s="37" t="s">
        <v>233</v>
      </c>
    </row>
    <row r="4" spans="2:6" x14ac:dyDescent="0.25">
      <c r="B4" s="58"/>
    </row>
    <row r="5" spans="2:6" x14ac:dyDescent="0.25">
      <c r="B5" s="37" t="s">
        <v>49</v>
      </c>
      <c r="C5" s="39" t="s">
        <v>50</v>
      </c>
      <c r="D5" s="39" t="s">
        <v>51</v>
      </c>
    </row>
    <row r="6" spans="2:6" x14ac:dyDescent="0.25">
      <c r="B6" s="40" t="s">
        <v>52</v>
      </c>
    </row>
    <row r="7" spans="2:6" x14ac:dyDescent="0.25">
      <c r="B7" s="38" t="s">
        <v>53</v>
      </c>
      <c r="C7" s="41">
        <v>3430</v>
      </c>
      <c r="D7" s="41">
        <v>3500</v>
      </c>
    </row>
    <row r="8" spans="2:6" x14ac:dyDescent="0.25">
      <c r="B8" s="38" t="s">
        <v>54</v>
      </c>
      <c r="C8" s="41">
        <v>1540</v>
      </c>
      <c r="D8" s="41">
        <v>1260</v>
      </c>
    </row>
    <row r="9" spans="2:6" x14ac:dyDescent="0.25">
      <c r="B9" s="38" t="s">
        <v>31</v>
      </c>
      <c r="C9" s="41">
        <v>2660</v>
      </c>
      <c r="D9" s="41">
        <v>2100</v>
      </c>
    </row>
    <row r="10" spans="2:6" x14ac:dyDescent="0.25">
      <c r="B10" s="38" t="s">
        <v>11</v>
      </c>
      <c r="C10" s="41">
        <v>2520</v>
      </c>
      <c r="D10" s="41">
        <v>2450</v>
      </c>
    </row>
    <row r="11" spans="2:6" x14ac:dyDescent="0.25">
      <c r="B11" s="38" t="s">
        <v>56</v>
      </c>
      <c r="C11" s="41">
        <v>140</v>
      </c>
      <c r="D11" s="41">
        <v>140</v>
      </c>
    </row>
    <row r="12" spans="2:6" x14ac:dyDescent="0.25">
      <c r="B12" s="38" t="s">
        <v>32</v>
      </c>
      <c r="C12" s="41">
        <v>350</v>
      </c>
      <c r="D12" s="41">
        <v>280</v>
      </c>
    </row>
    <row r="13" spans="2:6" s="43" customFormat="1" ht="18.75" x14ac:dyDescent="0.3">
      <c r="B13" s="38" t="s">
        <v>33</v>
      </c>
      <c r="C13" s="42">
        <f>SUM(C6:C12)</f>
        <v>10640</v>
      </c>
      <c r="D13" s="42">
        <f>SUM(D6:D12)</f>
        <v>9730</v>
      </c>
      <c r="E13" s="38"/>
      <c r="F13" s="38"/>
    </row>
    <row r="14" spans="2:6" x14ac:dyDescent="0.25">
      <c r="C14" s="41"/>
      <c r="D14" s="41"/>
    </row>
    <row r="15" spans="2:6" x14ac:dyDescent="0.25">
      <c r="B15" s="40" t="s">
        <v>55</v>
      </c>
      <c r="C15" s="41"/>
      <c r="D15" s="41"/>
    </row>
    <row r="16" spans="2:6" x14ac:dyDescent="0.25">
      <c r="B16" s="38" t="s">
        <v>14</v>
      </c>
      <c r="C16" s="41">
        <v>2800</v>
      </c>
      <c r="D16" s="41">
        <v>2100</v>
      </c>
    </row>
    <row r="17" spans="1:12" x14ac:dyDescent="0.25">
      <c r="B17" s="38" t="s">
        <v>20</v>
      </c>
      <c r="C17" s="41">
        <v>70</v>
      </c>
      <c r="D17" s="41">
        <v>0</v>
      </c>
    </row>
    <row r="18" spans="1:12" x14ac:dyDescent="0.25">
      <c r="B18" s="38" t="s">
        <v>15</v>
      </c>
      <c r="C18" s="41">
        <v>1890</v>
      </c>
      <c r="D18" s="41">
        <v>1645</v>
      </c>
    </row>
    <row r="19" spans="1:12" x14ac:dyDescent="0.25">
      <c r="B19" s="38" t="s">
        <v>24</v>
      </c>
      <c r="C19" s="41">
        <v>210</v>
      </c>
      <c r="D19" s="41">
        <v>140</v>
      </c>
    </row>
    <row r="20" spans="1:12" x14ac:dyDescent="0.25">
      <c r="B20" s="38" t="s">
        <v>57</v>
      </c>
      <c r="C20" s="41">
        <v>1575</v>
      </c>
      <c r="D20" s="41">
        <v>1750</v>
      </c>
    </row>
    <row r="21" spans="1:12" x14ac:dyDescent="0.25">
      <c r="B21" s="38" t="s">
        <v>17</v>
      </c>
      <c r="C21" s="41">
        <v>770</v>
      </c>
      <c r="D21" s="41">
        <v>665</v>
      </c>
    </row>
    <row r="22" spans="1:12" x14ac:dyDescent="0.25">
      <c r="B22" s="38" t="s">
        <v>18</v>
      </c>
      <c r="C22" s="41">
        <v>2660</v>
      </c>
      <c r="D22" s="41">
        <v>2520</v>
      </c>
    </row>
    <row r="23" spans="1:12" x14ac:dyDescent="0.25">
      <c r="B23" s="38" t="s">
        <v>19</v>
      </c>
      <c r="C23" s="41">
        <v>175</v>
      </c>
      <c r="D23" s="41">
        <v>490</v>
      </c>
    </row>
    <row r="24" spans="1:12" x14ac:dyDescent="0.25">
      <c r="B24" s="38" t="s">
        <v>6</v>
      </c>
      <c r="C24" s="41">
        <v>210</v>
      </c>
      <c r="D24" s="41">
        <v>210</v>
      </c>
    </row>
    <row r="25" spans="1:12" x14ac:dyDescent="0.25">
      <c r="B25" s="38" t="s">
        <v>58</v>
      </c>
      <c r="C25" s="41">
        <v>280</v>
      </c>
      <c r="D25" s="41">
        <v>210</v>
      </c>
    </row>
    <row r="26" spans="1:12" s="43" customFormat="1" ht="18.75" x14ac:dyDescent="0.3">
      <c r="A26" s="38"/>
      <c r="B26" s="38" t="s">
        <v>39</v>
      </c>
      <c r="C26" s="42">
        <f>SUM(C16:C25)</f>
        <v>10640</v>
      </c>
      <c r="D26" s="42">
        <f>SUM(D16:D25)</f>
        <v>9730</v>
      </c>
      <c r="E26" s="38"/>
      <c r="F26" s="38"/>
    </row>
    <row r="27" spans="1:12" ht="16.5" thickBot="1" x14ac:dyDescent="0.3">
      <c r="A27" s="172"/>
      <c r="B27" s="172"/>
      <c r="C27" s="172"/>
      <c r="D27" s="172"/>
      <c r="E27" s="172"/>
    </row>
    <row r="28" spans="1:12" ht="16.5" thickTop="1" x14ac:dyDescent="0.25"/>
    <row r="29" spans="1:12" x14ac:dyDescent="0.25">
      <c r="A29" s="38" t="s">
        <v>67</v>
      </c>
      <c r="B29" s="37" t="s">
        <v>68</v>
      </c>
      <c r="C29" s="39" t="s">
        <v>50</v>
      </c>
      <c r="D29" s="39" t="s">
        <v>51</v>
      </c>
    </row>
    <row r="30" spans="1:12" x14ac:dyDescent="0.25">
      <c r="B30" s="38" t="s">
        <v>8</v>
      </c>
      <c r="C30" s="108"/>
      <c r="D30" s="108"/>
    </row>
    <row r="31" spans="1:12" x14ac:dyDescent="0.25">
      <c r="B31" s="38" t="s">
        <v>10</v>
      </c>
      <c r="C31" s="107"/>
      <c r="D31" s="107"/>
    </row>
    <row r="32" spans="1:12" s="54" customFormat="1" ht="20.25" x14ac:dyDescent="0.3">
      <c r="A32" s="38"/>
      <c r="B32" s="38" t="s">
        <v>69</v>
      </c>
      <c r="C32" s="42"/>
      <c r="D32" s="42"/>
      <c r="E32" s="38"/>
      <c r="F32" s="38"/>
      <c r="G32" s="38"/>
      <c r="H32" s="38"/>
      <c r="I32" s="38"/>
      <c r="J32" s="38"/>
      <c r="K32" s="38"/>
      <c r="L32" s="38"/>
    </row>
    <row r="34" spans="1:12" x14ac:dyDescent="0.25">
      <c r="B34" s="38" t="s">
        <v>13</v>
      </c>
      <c r="C34" s="108"/>
      <c r="D34" s="108"/>
    </row>
    <row r="35" spans="1:12" x14ac:dyDescent="0.25">
      <c r="B35" s="38" t="s">
        <v>60</v>
      </c>
      <c r="C35" s="108"/>
      <c r="D35" s="108"/>
    </row>
    <row r="36" spans="1:12" x14ac:dyDescent="0.25">
      <c r="B36" s="38" t="s">
        <v>38</v>
      </c>
      <c r="C36" s="109"/>
      <c r="D36" s="109"/>
    </row>
    <row r="37" spans="1:12" s="54" customFormat="1" ht="20.25" x14ac:dyDescent="0.3">
      <c r="A37" s="38"/>
      <c r="B37" s="38" t="s">
        <v>69</v>
      </c>
      <c r="C37" s="42"/>
      <c r="D37" s="42"/>
      <c r="E37" s="38"/>
      <c r="F37" s="38"/>
      <c r="G37" s="38"/>
      <c r="H37" s="38"/>
      <c r="I37" s="38"/>
      <c r="J37" s="38"/>
      <c r="K37" s="38"/>
      <c r="L37" s="38"/>
    </row>
    <row r="39" spans="1:12" x14ac:dyDescent="0.25">
      <c r="B39" s="37" t="s">
        <v>59</v>
      </c>
    </row>
    <row r="40" spans="1:12" x14ac:dyDescent="0.25">
      <c r="B40" s="49" t="s">
        <v>65</v>
      </c>
      <c r="C40" s="181" t="s">
        <v>34</v>
      </c>
      <c r="D40" s="182"/>
      <c r="E40" s="182" t="s">
        <v>13</v>
      </c>
      <c r="F40" s="182"/>
      <c r="G40" s="182" t="s">
        <v>60</v>
      </c>
      <c r="H40" s="182"/>
      <c r="I40" s="182" t="s">
        <v>38</v>
      </c>
      <c r="J40" s="182"/>
    </row>
    <row r="41" spans="1:12" x14ac:dyDescent="0.25">
      <c r="B41" s="44"/>
      <c r="C41" s="45" t="s">
        <v>61</v>
      </c>
      <c r="D41" s="45" t="s">
        <v>62</v>
      </c>
      <c r="E41" s="45" t="s">
        <v>61</v>
      </c>
      <c r="F41" s="45" t="s">
        <v>62</v>
      </c>
      <c r="G41" s="45" t="s">
        <v>61</v>
      </c>
      <c r="H41" s="45" t="s">
        <v>62</v>
      </c>
      <c r="I41" s="45" t="s">
        <v>61</v>
      </c>
      <c r="J41" s="45" t="s">
        <v>62</v>
      </c>
    </row>
    <row r="42" spans="1:12" s="54" customFormat="1" ht="20.25" x14ac:dyDescent="0.3">
      <c r="A42" s="38"/>
      <c r="B42" s="46" t="s">
        <v>8</v>
      </c>
      <c r="C42" s="46"/>
      <c r="D42" s="50"/>
      <c r="E42" s="46"/>
      <c r="F42" s="50"/>
      <c r="G42" s="46"/>
      <c r="H42" s="50"/>
      <c r="I42" s="46"/>
      <c r="J42" s="46"/>
      <c r="K42" s="38"/>
    </row>
    <row r="43" spans="1:12" x14ac:dyDescent="0.25">
      <c r="B43" s="47" t="s">
        <v>63</v>
      </c>
      <c r="C43" s="47"/>
      <c r="D43" s="51"/>
      <c r="E43" s="47"/>
      <c r="F43" s="47"/>
      <c r="G43" s="47"/>
      <c r="H43" s="51"/>
      <c r="I43" s="47"/>
      <c r="J43" s="51"/>
    </row>
    <row r="44" spans="1:12" x14ac:dyDescent="0.25">
      <c r="B44" s="47" t="s">
        <v>64</v>
      </c>
      <c r="C44" s="47"/>
      <c r="D44" s="51"/>
      <c r="E44" s="47"/>
      <c r="F44" s="47"/>
      <c r="G44" s="47"/>
      <c r="H44" s="48"/>
      <c r="I44" s="47"/>
      <c r="J44" s="51"/>
    </row>
    <row r="45" spans="1:12" s="54" customFormat="1" ht="20.25" x14ac:dyDescent="0.3">
      <c r="A45" s="38"/>
      <c r="B45" s="46" t="s">
        <v>12</v>
      </c>
      <c r="C45" s="46"/>
      <c r="D45" s="50"/>
      <c r="E45" s="46"/>
      <c r="F45" s="46"/>
      <c r="G45" s="46"/>
      <c r="H45" s="50"/>
      <c r="I45" s="46"/>
      <c r="J45" s="50"/>
      <c r="K45" s="38"/>
    </row>
    <row r="46" spans="1:12" s="54" customFormat="1" ht="20.25" x14ac:dyDescent="0.3">
      <c r="A46" s="38"/>
      <c r="B46" s="46" t="s">
        <v>7</v>
      </c>
      <c r="C46" s="46"/>
      <c r="D46" s="50"/>
      <c r="E46" s="46"/>
      <c r="F46" s="50"/>
      <c r="G46" s="46"/>
      <c r="H46" s="50"/>
      <c r="I46" s="46"/>
      <c r="J46" s="50"/>
      <c r="K46" s="38"/>
    </row>
    <row r="49" spans="1:11" x14ac:dyDescent="0.25">
      <c r="B49" s="49" t="s">
        <v>66</v>
      </c>
      <c r="C49" s="181" t="s">
        <v>34</v>
      </c>
      <c r="D49" s="182"/>
      <c r="E49" s="182" t="s">
        <v>13</v>
      </c>
      <c r="F49" s="182"/>
      <c r="G49" s="182" t="s">
        <v>60</v>
      </c>
      <c r="H49" s="182"/>
      <c r="I49" s="182" t="s">
        <v>38</v>
      </c>
      <c r="J49" s="182"/>
    </row>
    <row r="50" spans="1:11" x14ac:dyDescent="0.25">
      <c r="B50" s="44"/>
      <c r="C50" s="64" t="s">
        <v>61</v>
      </c>
      <c r="D50" s="64" t="s">
        <v>62</v>
      </c>
      <c r="E50" s="64" t="s">
        <v>61</v>
      </c>
      <c r="F50" s="64" t="s">
        <v>62</v>
      </c>
      <c r="G50" s="64" t="s">
        <v>61</v>
      </c>
      <c r="H50" s="64" t="s">
        <v>62</v>
      </c>
      <c r="I50" s="64" t="s">
        <v>61</v>
      </c>
      <c r="J50" s="64" t="s">
        <v>62</v>
      </c>
    </row>
    <row r="51" spans="1:11" s="54" customFormat="1" ht="20.25" x14ac:dyDescent="0.3">
      <c r="A51" s="38"/>
      <c r="B51" s="46" t="s">
        <v>8</v>
      </c>
      <c r="C51" s="46"/>
      <c r="D51" s="50"/>
      <c r="E51" s="46"/>
      <c r="F51" s="50"/>
      <c r="G51" s="46"/>
      <c r="H51" s="50"/>
      <c r="I51" s="46"/>
      <c r="J51" s="46"/>
      <c r="K51" s="38"/>
    </row>
    <row r="52" spans="1:11" x14ac:dyDescent="0.25">
      <c r="B52" s="47" t="s">
        <v>63</v>
      </c>
      <c r="C52" s="47"/>
      <c r="D52" s="52"/>
      <c r="E52" s="47"/>
      <c r="F52" s="47"/>
      <c r="G52" s="47"/>
      <c r="H52" s="51"/>
      <c r="I52" s="47"/>
      <c r="J52" s="51"/>
    </row>
    <row r="53" spans="1:11" x14ac:dyDescent="0.25">
      <c r="B53" s="47" t="s">
        <v>64</v>
      </c>
      <c r="C53" s="47"/>
      <c r="D53" s="53"/>
      <c r="E53" s="47"/>
      <c r="F53" s="47"/>
      <c r="G53" s="47"/>
      <c r="H53" s="48"/>
      <c r="I53" s="47"/>
      <c r="J53" s="51"/>
    </row>
    <row r="54" spans="1:11" s="54" customFormat="1" ht="20.25" x14ac:dyDescent="0.3">
      <c r="A54" s="38"/>
      <c r="B54" s="46" t="s">
        <v>12</v>
      </c>
      <c r="C54" s="46"/>
      <c r="D54" s="50"/>
      <c r="E54" s="46"/>
      <c r="F54" s="46"/>
      <c r="G54" s="46"/>
      <c r="H54" s="50"/>
      <c r="I54" s="46"/>
      <c r="J54" s="50"/>
      <c r="K54" s="38"/>
    </row>
    <row r="55" spans="1:11" s="54" customFormat="1" ht="20.25" x14ac:dyDescent="0.3">
      <c r="A55" s="38"/>
      <c r="B55" s="46" t="s">
        <v>7</v>
      </c>
      <c r="C55" s="46"/>
      <c r="D55" s="50"/>
      <c r="E55" s="46"/>
      <c r="F55" s="50"/>
      <c r="G55" s="46"/>
      <c r="H55" s="50"/>
      <c r="I55" s="46"/>
      <c r="J55" s="50"/>
      <c r="K55" s="38"/>
    </row>
    <row r="57" spans="1:11" x14ac:dyDescent="0.25">
      <c r="A57" s="38" t="s">
        <v>70</v>
      </c>
    </row>
  </sheetData>
  <mergeCells count="8">
    <mergeCell ref="C40:D40"/>
    <mergeCell ref="E40:F40"/>
    <mergeCell ref="G40:H40"/>
    <mergeCell ref="I40:J40"/>
    <mergeCell ref="C49:D49"/>
    <mergeCell ref="E49:F49"/>
    <mergeCell ref="G49:H49"/>
    <mergeCell ref="I49:J49"/>
  </mergeCells>
  <pageMargins left="0.39370078740157483" right="0.39370078740157483" top="0.98425196850393704" bottom="0.98425196850393704" header="0.51181102362204722" footer="0.51181102362204722"/>
  <pageSetup paperSize="9" orientation="landscape" horizontalDpi="4294967292" verticalDpi="0" r:id="rId1"/>
  <headerFooter alignWithMargins="0">
    <oddHeader>&amp;COppgave 11.8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J16" sqref="J16"/>
    </sheetView>
  </sheetViews>
  <sheetFormatPr baseColWidth="10" defaultRowHeight="15.75" x14ac:dyDescent="0.25"/>
  <cols>
    <col min="1" max="1" width="3.7109375" style="38" customWidth="1"/>
    <col min="2" max="2" width="29.42578125" style="38" customWidth="1"/>
    <col min="3" max="10" width="8.28515625" style="38" customWidth="1"/>
    <col min="11" max="255" width="11.42578125" style="38"/>
    <col min="256" max="256" width="3.7109375" style="38" customWidth="1"/>
    <col min="257" max="257" width="27.140625" style="38" bestFit="1" customWidth="1"/>
    <col min="258" max="265" width="8.28515625" style="38" customWidth="1"/>
    <col min="266" max="511" width="11.42578125" style="38"/>
    <col min="512" max="512" width="3.7109375" style="38" customWidth="1"/>
    <col min="513" max="513" width="27.140625" style="38" bestFit="1" customWidth="1"/>
    <col min="514" max="521" width="8.28515625" style="38" customWidth="1"/>
    <col min="522" max="767" width="11.42578125" style="38"/>
    <col min="768" max="768" width="3.7109375" style="38" customWidth="1"/>
    <col min="769" max="769" width="27.140625" style="38" bestFit="1" customWidth="1"/>
    <col min="770" max="777" width="8.28515625" style="38" customWidth="1"/>
    <col min="778" max="1023" width="11.42578125" style="38"/>
    <col min="1024" max="1024" width="3.7109375" style="38" customWidth="1"/>
    <col min="1025" max="1025" width="27.140625" style="38" bestFit="1" customWidth="1"/>
    <col min="1026" max="1033" width="8.28515625" style="38" customWidth="1"/>
    <col min="1034" max="1279" width="11.42578125" style="38"/>
    <col min="1280" max="1280" width="3.7109375" style="38" customWidth="1"/>
    <col min="1281" max="1281" width="27.140625" style="38" bestFit="1" customWidth="1"/>
    <col min="1282" max="1289" width="8.28515625" style="38" customWidth="1"/>
    <col min="1290" max="1535" width="11.42578125" style="38"/>
    <col min="1536" max="1536" width="3.7109375" style="38" customWidth="1"/>
    <col min="1537" max="1537" width="27.140625" style="38" bestFit="1" customWidth="1"/>
    <col min="1538" max="1545" width="8.28515625" style="38" customWidth="1"/>
    <col min="1546" max="1791" width="11.42578125" style="38"/>
    <col min="1792" max="1792" width="3.7109375" style="38" customWidth="1"/>
    <col min="1793" max="1793" width="27.140625" style="38" bestFit="1" customWidth="1"/>
    <col min="1794" max="1801" width="8.28515625" style="38" customWidth="1"/>
    <col min="1802" max="2047" width="11.42578125" style="38"/>
    <col min="2048" max="2048" width="3.7109375" style="38" customWidth="1"/>
    <col min="2049" max="2049" width="27.140625" style="38" bestFit="1" customWidth="1"/>
    <col min="2050" max="2057" width="8.28515625" style="38" customWidth="1"/>
    <col min="2058" max="2303" width="11.42578125" style="38"/>
    <col min="2304" max="2304" width="3.7109375" style="38" customWidth="1"/>
    <col min="2305" max="2305" width="27.140625" style="38" bestFit="1" customWidth="1"/>
    <col min="2306" max="2313" width="8.28515625" style="38" customWidth="1"/>
    <col min="2314" max="2559" width="11.42578125" style="38"/>
    <col min="2560" max="2560" width="3.7109375" style="38" customWidth="1"/>
    <col min="2561" max="2561" width="27.140625" style="38" bestFit="1" customWidth="1"/>
    <col min="2562" max="2569" width="8.28515625" style="38" customWidth="1"/>
    <col min="2570" max="2815" width="11.42578125" style="38"/>
    <col min="2816" max="2816" width="3.7109375" style="38" customWidth="1"/>
    <col min="2817" max="2817" width="27.140625" style="38" bestFit="1" customWidth="1"/>
    <col min="2818" max="2825" width="8.28515625" style="38" customWidth="1"/>
    <col min="2826" max="3071" width="11.42578125" style="38"/>
    <col min="3072" max="3072" width="3.7109375" style="38" customWidth="1"/>
    <col min="3073" max="3073" width="27.140625" style="38" bestFit="1" customWidth="1"/>
    <col min="3074" max="3081" width="8.28515625" style="38" customWidth="1"/>
    <col min="3082" max="3327" width="11.42578125" style="38"/>
    <col min="3328" max="3328" width="3.7109375" style="38" customWidth="1"/>
    <col min="3329" max="3329" width="27.140625" style="38" bestFit="1" customWidth="1"/>
    <col min="3330" max="3337" width="8.28515625" style="38" customWidth="1"/>
    <col min="3338" max="3583" width="11.42578125" style="38"/>
    <col min="3584" max="3584" width="3.7109375" style="38" customWidth="1"/>
    <col min="3585" max="3585" width="27.140625" style="38" bestFit="1" customWidth="1"/>
    <col min="3586" max="3593" width="8.28515625" style="38" customWidth="1"/>
    <col min="3594" max="3839" width="11.42578125" style="38"/>
    <col min="3840" max="3840" width="3.7109375" style="38" customWidth="1"/>
    <col min="3841" max="3841" width="27.140625" style="38" bestFit="1" customWidth="1"/>
    <col min="3842" max="3849" width="8.28515625" style="38" customWidth="1"/>
    <col min="3850" max="4095" width="11.42578125" style="38"/>
    <col min="4096" max="4096" width="3.7109375" style="38" customWidth="1"/>
    <col min="4097" max="4097" width="27.140625" style="38" bestFit="1" customWidth="1"/>
    <col min="4098" max="4105" width="8.28515625" style="38" customWidth="1"/>
    <col min="4106" max="4351" width="11.42578125" style="38"/>
    <col min="4352" max="4352" width="3.7109375" style="38" customWidth="1"/>
    <col min="4353" max="4353" width="27.140625" style="38" bestFit="1" customWidth="1"/>
    <col min="4354" max="4361" width="8.28515625" style="38" customWidth="1"/>
    <col min="4362" max="4607" width="11.42578125" style="38"/>
    <col min="4608" max="4608" width="3.7109375" style="38" customWidth="1"/>
    <col min="4609" max="4609" width="27.140625" style="38" bestFit="1" customWidth="1"/>
    <col min="4610" max="4617" width="8.28515625" style="38" customWidth="1"/>
    <col min="4618" max="4863" width="11.42578125" style="38"/>
    <col min="4864" max="4864" width="3.7109375" style="38" customWidth="1"/>
    <col min="4865" max="4865" width="27.140625" style="38" bestFit="1" customWidth="1"/>
    <col min="4866" max="4873" width="8.28515625" style="38" customWidth="1"/>
    <col min="4874" max="5119" width="11.42578125" style="38"/>
    <col min="5120" max="5120" width="3.7109375" style="38" customWidth="1"/>
    <col min="5121" max="5121" width="27.140625" style="38" bestFit="1" customWidth="1"/>
    <col min="5122" max="5129" width="8.28515625" style="38" customWidth="1"/>
    <col min="5130" max="5375" width="11.42578125" style="38"/>
    <col min="5376" max="5376" width="3.7109375" style="38" customWidth="1"/>
    <col min="5377" max="5377" width="27.140625" style="38" bestFit="1" customWidth="1"/>
    <col min="5378" max="5385" width="8.28515625" style="38" customWidth="1"/>
    <col min="5386" max="5631" width="11.42578125" style="38"/>
    <col min="5632" max="5632" width="3.7109375" style="38" customWidth="1"/>
    <col min="5633" max="5633" width="27.140625" style="38" bestFit="1" customWidth="1"/>
    <col min="5634" max="5641" width="8.28515625" style="38" customWidth="1"/>
    <col min="5642" max="5887" width="11.42578125" style="38"/>
    <col min="5888" max="5888" width="3.7109375" style="38" customWidth="1"/>
    <col min="5889" max="5889" width="27.140625" style="38" bestFit="1" customWidth="1"/>
    <col min="5890" max="5897" width="8.28515625" style="38" customWidth="1"/>
    <col min="5898" max="6143" width="11.42578125" style="38"/>
    <col min="6144" max="6144" width="3.7109375" style="38" customWidth="1"/>
    <col min="6145" max="6145" width="27.140625" style="38" bestFit="1" customWidth="1"/>
    <col min="6146" max="6153" width="8.28515625" style="38" customWidth="1"/>
    <col min="6154" max="6399" width="11.42578125" style="38"/>
    <col min="6400" max="6400" width="3.7109375" style="38" customWidth="1"/>
    <col min="6401" max="6401" width="27.140625" style="38" bestFit="1" customWidth="1"/>
    <col min="6402" max="6409" width="8.28515625" style="38" customWidth="1"/>
    <col min="6410" max="6655" width="11.42578125" style="38"/>
    <col min="6656" max="6656" width="3.7109375" style="38" customWidth="1"/>
    <col min="6657" max="6657" width="27.140625" style="38" bestFit="1" customWidth="1"/>
    <col min="6658" max="6665" width="8.28515625" style="38" customWidth="1"/>
    <col min="6666" max="6911" width="11.42578125" style="38"/>
    <col min="6912" max="6912" width="3.7109375" style="38" customWidth="1"/>
    <col min="6913" max="6913" width="27.140625" style="38" bestFit="1" customWidth="1"/>
    <col min="6914" max="6921" width="8.28515625" style="38" customWidth="1"/>
    <col min="6922" max="7167" width="11.42578125" style="38"/>
    <col min="7168" max="7168" width="3.7109375" style="38" customWidth="1"/>
    <col min="7169" max="7169" width="27.140625" style="38" bestFit="1" customWidth="1"/>
    <col min="7170" max="7177" width="8.28515625" style="38" customWidth="1"/>
    <col min="7178" max="7423" width="11.42578125" style="38"/>
    <col min="7424" max="7424" width="3.7109375" style="38" customWidth="1"/>
    <col min="7425" max="7425" width="27.140625" style="38" bestFit="1" customWidth="1"/>
    <col min="7426" max="7433" width="8.28515625" style="38" customWidth="1"/>
    <col min="7434" max="7679" width="11.42578125" style="38"/>
    <col min="7680" max="7680" width="3.7109375" style="38" customWidth="1"/>
    <col min="7681" max="7681" width="27.140625" style="38" bestFit="1" customWidth="1"/>
    <col min="7682" max="7689" width="8.28515625" style="38" customWidth="1"/>
    <col min="7690" max="7935" width="11.42578125" style="38"/>
    <col min="7936" max="7936" width="3.7109375" style="38" customWidth="1"/>
    <col min="7937" max="7937" width="27.140625" style="38" bestFit="1" customWidth="1"/>
    <col min="7938" max="7945" width="8.28515625" style="38" customWidth="1"/>
    <col min="7946" max="8191" width="11.42578125" style="38"/>
    <col min="8192" max="8192" width="3.7109375" style="38" customWidth="1"/>
    <col min="8193" max="8193" width="27.140625" style="38" bestFit="1" customWidth="1"/>
    <col min="8194" max="8201" width="8.28515625" style="38" customWidth="1"/>
    <col min="8202" max="8447" width="11.42578125" style="38"/>
    <col min="8448" max="8448" width="3.7109375" style="38" customWidth="1"/>
    <col min="8449" max="8449" width="27.140625" style="38" bestFit="1" customWidth="1"/>
    <col min="8450" max="8457" width="8.28515625" style="38" customWidth="1"/>
    <col min="8458" max="8703" width="11.42578125" style="38"/>
    <col min="8704" max="8704" width="3.7109375" style="38" customWidth="1"/>
    <col min="8705" max="8705" width="27.140625" style="38" bestFit="1" customWidth="1"/>
    <col min="8706" max="8713" width="8.28515625" style="38" customWidth="1"/>
    <col min="8714" max="8959" width="11.42578125" style="38"/>
    <col min="8960" max="8960" width="3.7109375" style="38" customWidth="1"/>
    <col min="8961" max="8961" width="27.140625" style="38" bestFit="1" customWidth="1"/>
    <col min="8962" max="8969" width="8.28515625" style="38" customWidth="1"/>
    <col min="8970" max="9215" width="11.42578125" style="38"/>
    <col min="9216" max="9216" width="3.7109375" style="38" customWidth="1"/>
    <col min="9217" max="9217" width="27.140625" style="38" bestFit="1" customWidth="1"/>
    <col min="9218" max="9225" width="8.28515625" style="38" customWidth="1"/>
    <col min="9226" max="9471" width="11.42578125" style="38"/>
    <col min="9472" max="9472" width="3.7109375" style="38" customWidth="1"/>
    <col min="9473" max="9473" width="27.140625" style="38" bestFit="1" customWidth="1"/>
    <col min="9474" max="9481" width="8.28515625" style="38" customWidth="1"/>
    <col min="9482" max="9727" width="11.42578125" style="38"/>
    <col min="9728" max="9728" width="3.7109375" style="38" customWidth="1"/>
    <col min="9729" max="9729" width="27.140625" style="38" bestFit="1" customWidth="1"/>
    <col min="9730" max="9737" width="8.28515625" style="38" customWidth="1"/>
    <col min="9738" max="9983" width="11.42578125" style="38"/>
    <col min="9984" max="9984" width="3.7109375" style="38" customWidth="1"/>
    <col min="9985" max="9985" width="27.140625" style="38" bestFit="1" customWidth="1"/>
    <col min="9986" max="9993" width="8.28515625" style="38" customWidth="1"/>
    <col min="9994" max="10239" width="11.42578125" style="38"/>
    <col min="10240" max="10240" width="3.7109375" style="38" customWidth="1"/>
    <col min="10241" max="10241" width="27.140625" style="38" bestFit="1" customWidth="1"/>
    <col min="10242" max="10249" width="8.28515625" style="38" customWidth="1"/>
    <col min="10250" max="10495" width="11.42578125" style="38"/>
    <col min="10496" max="10496" width="3.7109375" style="38" customWidth="1"/>
    <col min="10497" max="10497" width="27.140625" style="38" bestFit="1" customWidth="1"/>
    <col min="10498" max="10505" width="8.28515625" style="38" customWidth="1"/>
    <col min="10506" max="10751" width="11.42578125" style="38"/>
    <col min="10752" max="10752" width="3.7109375" style="38" customWidth="1"/>
    <col min="10753" max="10753" width="27.140625" style="38" bestFit="1" customWidth="1"/>
    <col min="10754" max="10761" width="8.28515625" style="38" customWidth="1"/>
    <col min="10762" max="11007" width="11.42578125" style="38"/>
    <col min="11008" max="11008" width="3.7109375" style="38" customWidth="1"/>
    <col min="11009" max="11009" width="27.140625" style="38" bestFit="1" customWidth="1"/>
    <col min="11010" max="11017" width="8.28515625" style="38" customWidth="1"/>
    <col min="11018" max="11263" width="11.42578125" style="38"/>
    <col min="11264" max="11264" width="3.7109375" style="38" customWidth="1"/>
    <col min="11265" max="11265" width="27.140625" style="38" bestFit="1" customWidth="1"/>
    <col min="11266" max="11273" width="8.28515625" style="38" customWidth="1"/>
    <col min="11274" max="11519" width="11.42578125" style="38"/>
    <col min="11520" max="11520" width="3.7109375" style="38" customWidth="1"/>
    <col min="11521" max="11521" width="27.140625" style="38" bestFit="1" customWidth="1"/>
    <col min="11522" max="11529" width="8.28515625" style="38" customWidth="1"/>
    <col min="11530" max="11775" width="11.42578125" style="38"/>
    <col min="11776" max="11776" width="3.7109375" style="38" customWidth="1"/>
    <col min="11777" max="11777" width="27.140625" style="38" bestFit="1" customWidth="1"/>
    <col min="11778" max="11785" width="8.28515625" style="38" customWidth="1"/>
    <col min="11786" max="12031" width="11.42578125" style="38"/>
    <col min="12032" max="12032" width="3.7109375" style="38" customWidth="1"/>
    <col min="12033" max="12033" width="27.140625" style="38" bestFit="1" customWidth="1"/>
    <col min="12034" max="12041" width="8.28515625" style="38" customWidth="1"/>
    <col min="12042" max="12287" width="11.42578125" style="38"/>
    <col min="12288" max="12288" width="3.7109375" style="38" customWidth="1"/>
    <col min="12289" max="12289" width="27.140625" style="38" bestFit="1" customWidth="1"/>
    <col min="12290" max="12297" width="8.28515625" style="38" customWidth="1"/>
    <col min="12298" max="12543" width="11.42578125" style="38"/>
    <col min="12544" max="12544" width="3.7109375" style="38" customWidth="1"/>
    <col min="12545" max="12545" width="27.140625" style="38" bestFit="1" customWidth="1"/>
    <col min="12546" max="12553" width="8.28515625" style="38" customWidth="1"/>
    <col min="12554" max="12799" width="11.42578125" style="38"/>
    <col min="12800" max="12800" width="3.7109375" style="38" customWidth="1"/>
    <col min="12801" max="12801" width="27.140625" style="38" bestFit="1" customWidth="1"/>
    <col min="12802" max="12809" width="8.28515625" style="38" customWidth="1"/>
    <col min="12810" max="13055" width="11.42578125" style="38"/>
    <col min="13056" max="13056" width="3.7109375" style="38" customWidth="1"/>
    <col min="13057" max="13057" width="27.140625" style="38" bestFit="1" customWidth="1"/>
    <col min="13058" max="13065" width="8.28515625" style="38" customWidth="1"/>
    <col min="13066" max="13311" width="11.42578125" style="38"/>
    <col min="13312" max="13312" width="3.7109375" style="38" customWidth="1"/>
    <col min="13313" max="13313" width="27.140625" style="38" bestFit="1" customWidth="1"/>
    <col min="13314" max="13321" width="8.28515625" style="38" customWidth="1"/>
    <col min="13322" max="13567" width="11.42578125" style="38"/>
    <col min="13568" max="13568" width="3.7109375" style="38" customWidth="1"/>
    <col min="13569" max="13569" width="27.140625" style="38" bestFit="1" customWidth="1"/>
    <col min="13570" max="13577" width="8.28515625" style="38" customWidth="1"/>
    <col min="13578" max="13823" width="11.42578125" style="38"/>
    <col min="13824" max="13824" width="3.7109375" style="38" customWidth="1"/>
    <col min="13825" max="13825" width="27.140625" style="38" bestFit="1" customWidth="1"/>
    <col min="13826" max="13833" width="8.28515625" style="38" customWidth="1"/>
    <col min="13834" max="14079" width="11.42578125" style="38"/>
    <col min="14080" max="14080" width="3.7109375" style="38" customWidth="1"/>
    <col min="14081" max="14081" width="27.140625" style="38" bestFit="1" customWidth="1"/>
    <col min="14082" max="14089" width="8.28515625" style="38" customWidth="1"/>
    <col min="14090" max="14335" width="11.42578125" style="38"/>
    <col min="14336" max="14336" width="3.7109375" style="38" customWidth="1"/>
    <col min="14337" max="14337" width="27.140625" style="38" bestFit="1" customWidth="1"/>
    <col min="14338" max="14345" width="8.28515625" style="38" customWidth="1"/>
    <col min="14346" max="14591" width="11.42578125" style="38"/>
    <col min="14592" max="14592" width="3.7109375" style="38" customWidth="1"/>
    <col min="14593" max="14593" width="27.140625" style="38" bestFit="1" customWidth="1"/>
    <col min="14594" max="14601" width="8.28515625" style="38" customWidth="1"/>
    <col min="14602" max="14847" width="11.42578125" style="38"/>
    <col min="14848" max="14848" width="3.7109375" style="38" customWidth="1"/>
    <col min="14849" max="14849" width="27.140625" style="38" bestFit="1" customWidth="1"/>
    <col min="14850" max="14857" width="8.28515625" style="38" customWidth="1"/>
    <col min="14858" max="15103" width="11.42578125" style="38"/>
    <col min="15104" max="15104" width="3.7109375" style="38" customWidth="1"/>
    <col min="15105" max="15105" width="27.140625" style="38" bestFit="1" customWidth="1"/>
    <col min="15106" max="15113" width="8.28515625" style="38" customWidth="1"/>
    <col min="15114" max="15359" width="11.42578125" style="38"/>
    <col min="15360" max="15360" width="3.7109375" style="38" customWidth="1"/>
    <col min="15361" max="15361" width="27.140625" style="38" bestFit="1" customWidth="1"/>
    <col min="15362" max="15369" width="8.28515625" style="38" customWidth="1"/>
    <col min="15370" max="15615" width="11.42578125" style="38"/>
    <col min="15616" max="15616" width="3.7109375" style="38" customWidth="1"/>
    <col min="15617" max="15617" width="27.140625" style="38" bestFit="1" customWidth="1"/>
    <col min="15618" max="15625" width="8.28515625" style="38" customWidth="1"/>
    <col min="15626" max="15871" width="11.42578125" style="38"/>
    <col min="15872" max="15872" width="3.7109375" style="38" customWidth="1"/>
    <col min="15873" max="15873" width="27.140625" style="38" bestFit="1" customWidth="1"/>
    <col min="15874" max="15881" width="8.28515625" style="38" customWidth="1"/>
    <col min="15882" max="16127" width="11.42578125" style="38"/>
    <col min="16128" max="16128" width="3.7109375" style="38" customWidth="1"/>
    <col min="16129" max="16129" width="27.140625" style="38" bestFit="1" customWidth="1"/>
    <col min="16130" max="16137" width="8.28515625" style="38" customWidth="1"/>
    <col min="16138" max="16384" width="11.42578125" style="38"/>
  </cols>
  <sheetData>
    <row r="1" spans="2:6" x14ac:dyDescent="0.25">
      <c r="B1" s="37" t="s">
        <v>142</v>
      </c>
    </row>
    <row r="2" spans="2:6" x14ac:dyDescent="0.25">
      <c r="B2" s="37"/>
    </row>
    <row r="3" spans="2:6" x14ac:dyDescent="0.25">
      <c r="B3" s="37" t="s">
        <v>233</v>
      </c>
    </row>
    <row r="5" spans="2:6" x14ac:dyDescent="0.25">
      <c r="B5" s="37" t="s">
        <v>49</v>
      </c>
      <c r="C5" s="39" t="s">
        <v>50</v>
      </c>
      <c r="D5" s="39" t="s">
        <v>51</v>
      </c>
    </row>
    <row r="6" spans="2:6" x14ac:dyDescent="0.25">
      <c r="B6" s="40" t="s">
        <v>52</v>
      </c>
    </row>
    <row r="7" spans="2:6" x14ac:dyDescent="0.25">
      <c r="B7" s="38" t="s">
        <v>53</v>
      </c>
      <c r="C7" s="41">
        <v>7168</v>
      </c>
      <c r="D7" s="41">
        <v>7424</v>
      </c>
    </row>
    <row r="8" spans="2:6" x14ac:dyDescent="0.25">
      <c r="B8" s="38" t="s">
        <v>71</v>
      </c>
      <c r="C8" s="41">
        <v>3200</v>
      </c>
      <c r="D8" s="41">
        <v>3456</v>
      </c>
    </row>
    <row r="9" spans="2:6" x14ac:dyDescent="0.25">
      <c r="B9" s="38" t="s">
        <v>72</v>
      </c>
      <c r="C9" s="41">
        <v>1536</v>
      </c>
      <c r="D9" s="41">
        <v>1024</v>
      </c>
    </row>
    <row r="10" spans="2:6" x14ac:dyDescent="0.25">
      <c r="B10" s="38" t="s">
        <v>73</v>
      </c>
      <c r="C10" s="41">
        <v>3888</v>
      </c>
      <c r="D10" s="41">
        <v>2944</v>
      </c>
    </row>
    <row r="11" spans="2:6" x14ac:dyDescent="0.25">
      <c r="B11" s="38" t="s">
        <v>11</v>
      </c>
      <c r="C11" s="41">
        <v>4736</v>
      </c>
      <c r="D11" s="41">
        <v>4352</v>
      </c>
    </row>
    <row r="12" spans="2:6" x14ac:dyDescent="0.25">
      <c r="B12" s="38" t="s">
        <v>32</v>
      </c>
      <c r="C12" s="41">
        <v>384</v>
      </c>
      <c r="D12" s="41">
        <v>1024</v>
      </c>
    </row>
    <row r="13" spans="2:6" s="43" customFormat="1" ht="18.75" x14ac:dyDescent="0.3">
      <c r="B13" s="38" t="s">
        <v>33</v>
      </c>
      <c r="C13" s="42">
        <f>SUM(C6:C12)</f>
        <v>20912</v>
      </c>
      <c r="D13" s="42">
        <f>SUM(D6:D12)</f>
        <v>20224</v>
      </c>
      <c r="E13" s="38"/>
      <c r="F13" s="38"/>
    </row>
    <row r="14" spans="2:6" x14ac:dyDescent="0.25">
      <c r="C14" s="41"/>
      <c r="D14" s="41"/>
    </row>
    <row r="15" spans="2:6" x14ac:dyDescent="0.25">
      <c r="B15" s="40" t="s">
        <v>55</v>
      </c>
      <c r="C15" s="41"/>
      <c r="D15" s="41"/>
    </row>
    <row r="16" spans="2:6" x14ac:dyDescent="0.25">
      <c r="B16" s="38" t="s">
        <v>14</v>
      </c>
      <c r="C16" s="41">
        <v>3840</v>
      </c>
      <c r="D16" s="41">
        <v>3840</v>
      </c>
    </row>
    <row r="17" spans="1:6" x14ac:dyDescent="0.25">
      <c r="B17" s="38" t="s">
        <v>15</v>
      </c>
      <c r="C17" s="41">
        <v>2400</v>
      </c>
      <c r="D17" s="41">
        <v>3024</v>
      </c>
    </row>
    <row r="18" spans="1:6" x14ac:dyDescent="0.25">
      <c r="B18" s="38" t="s">
        <v>60</v>
      </c>
      <c r="C18" s="41">
        <v>5648</v>
      </c>
      <c r="D18" s="41">
        <v>6624</v>
      </c>
    </row>
    <row r="19" spans="1:6" x14ac:dyDescent="0.25">
      <c r="B19" s="38" t="s">
        <v>17</v>
      </c>
      <c r="C19" s="41">
        <v>5184</v>
      </c>
      <c r="D19" s="41">
        <v>4048</v>
      </c>
    </row>
    <row r="20" spans="1:6" x14ac:dyDescent="0.25">
      <c r="B20" s="38" t="s">
        <v>18</v>
      </c>
      <c r="C20" s="41">
        <v>2304</v>
      </c>
      <c r="D20" s="41">
        <v>1536</v>
      </c>
    </row>
    <row r="21" spans="1:6" x14ac:dyDescent="0.25">
      <c r="B21" s="38" t="s">
        <v>74</v>
      </c>
      <c r="C21" s="41">
        <v>1536</v>
      </c>
      <c r="D21" s="41">
        <v>1152</v>
      </c>
    </row>
    <row r="22" spans="1:6" s="43" customFormat="1" ht="18.75" x14ac:dyDescent="0.3">
      <c r="A22" s="38"/>
      <c r="B22" s="38" t="s">
        <v>39</v>
      </c>
      <c r="C22" s="42">
        <f>SUM(C16:C21)</f>
        <v>20912</v>
      </c>
      <c r="D22" s="42">
        <f>SUM(D16:D21)</f>
        <v>20224</v>
      </c>
      <c r="E22" s="38"/>
      <c r="F22" s="38"/>
    </row>
    <row r="23" spans="1:6" ht="16.5" thickBot="1" x14ac:dyDescent="0.3">
      <c r="A23" s="172"/>
      <c r="B23" s="172"/>
      <c r="C23" s="172"/>
      <c r="D23" s="172"/>
      <c r="E23" s="172"/>
    </row>
    <row r="24" spans="1:6" ht="16.5" thickTop="1" x14ac:dyDescent="0.25"/>
    <row r="30" spans="1:6" x14ac:dyDescent="0.25">
      <c r="B30" s="57"/>
    </row>
    <row r="31" spans="1:6" x14ac:dyDescent="0.25">
      <c r="B31" s="37" t="s">
        <v>68</v>
      </c>
      <c r="C31" s="39" t="s">
        <v>50</v>
      </c>
      <c r="D31" s="39" t="s">
        <v>51</v>
      </c>
    </row>
    <row r="32" spans="1:6" x14ac:dyDescent="0.25">
      <c r="B32" s="38" t="s">
        <v>8</v>
      </c>
      <c r="C32" s="41"/>
      <c r="D32" s="41"/>
    </row>
    <row r="33" spans="1:12" x14ac:dyDescent="0.25">
      <c r="B33" s="38" t="s">
        <v>10</v>
      </c>
      <c r="C33" s="41"/>
      <c r="D33" s="41"/>
    </row>
    <row r="34" spans="1:12" s="54" customFormat="1" ht="20.25" x14ac:dyDescent="0.3">
      <c r="A34" s="38"/>
      <c r="B34" s="38" t="s">
        <v>69</v>
      </c>
      <c r="C34" s="42"/>
      <c r="D34" s="42"/>
      <c r="E34" s="38"/>
      <c r="F34" s="38"/>
      <c r="G34" s="38"/>
      <c r="H34" s="38"/>
      <c r="I34" s="38"/>
      <c r="J34" s="38"/>
      <c r="K34" s="38"/>
      <c r="L34" s="38"/>
    </row>
    <row r="36" spans="1:12" x14ac:dyDescent="0.25">
      <c r="B36" s="38" t="s">
        <v>13</v>
      </c>
      <c r="C36" s="41"/>
      <c r="D36" s="41"/>
    </row>
    <row r="37" spans="1:12" x14ac:dyDescent="0.25">
      <c r="B37" s="38" t="s">
        <v>60</v>
      </c>
      <c r="C37" s="41"/>
      <c r="D37" s="41"/>
    </row>
    <row r="38" spans="1:12" x14ac:dyDescent="0.25">
      <c r="B38" s="38" t="s">
        <v>38</v>
      </c>
      <c r="C38" s="41"/>
      <c r="D38" s="41"/>
    </row>
    <row r="39" spans="1:12" s="54" customFormat="1" ht="20.25" x14ac:dyDescent="0.3">
      <c r="A39" s="38"/>
      <c r="B39" s="38" t="s">
        <v>69</v>
      </c>
      <c r="C39" s="42"/>
      <c r="D39" s="42"/>
      <c r="E39" s="38"/>
      <c r="F39" s="38"/>
      <c r="G39" s="38"/>
      <c r="H39" s="38"/>
      <c r="I39" s="38"/>
      <c r="J39" s="38"/>
      <c r="K39" s="38"/>
      <c r="L39" s="38"/>
    </row>
    <row r="41" spans="1:12" x14ac:dyDescent="0.25">
      <c r="C41" s="55"/>
      <c r="D41" s="55"/>
    </row>
    <row r="42" spans="1:12" x14ac:dyDescent="0.25">
      <c r="C42" s="41"/>
      <c r="D42" s="41"/>
    </row>
    <row r="43" spans="1:12" x14ac:dyDescent="0.25">
      <c r="C43" s="41"/>
      <c r="D43" s="41"/>
    </row>
    <row r="44" spans="1:12" x14ac:dyDescent="0.25">
      <c r="C44" s="55"/>
      <c r="D44" s="55"/>
    </row>
    <row r="45" spans="1:12" x14ac:dyDescent="0.25">
      <c r="C45" s="56"/>
      <c r="D45" s="56"/>
    </row>
    <row r="46" spans="1:12" x14ac:dyDescent="0.25">
      <c r="C46" s="56"/>
      <c r="D46" s="56"/>
    </row>
    <row r="47" spans="1:12" x14ac:dyDescent="0.25">
      <c r="C47" s="56"/>
      <c r="D47" s="56"/>
    </row>
    <row r="48" spans="1:12" x14ac:dyDescent="0.25">
      <c r="B48" s="37" t="s">
        <v>59</v>
      </c>
    </row>
    <row r="49" spans="1:13" x14ac:dyDescent="0.25">
      <c r="B49" s="49" t="s">
        <v>75</v>
      </c>
      <c r="C49" s="181" t="s">
        <v>34</v>
      </c>
      <c r="D49" s="182"/>
      <c r="E49" s="182" t="s">
        <v>13</v>
      </c>
      <c r="F49" s="182"/>
      <c r="G49" s="182" t="s">
        <v>60</v>
      </c>
      <c r="H49" s="182"/>
      <c r="I49" s="182" t="s">
        <v>38</v>
      </c>
      <c r="J49" s="182"/>
    </row>
    <row r="50" spans="1:13" x14ac:dyDescent="0.25">
      <c r="B50" s="44"/>
      <c r="C50" s="45" t="s">
        <v>61</v>
      </c>
      <c r="D50" s="45" t="s">
        <v>62</v>
      </c>
      <c r="E50" s="45" t="s">
        <v>61</v>
      </c>
      <c r="F50" s="45" t="s">
        <v>62</v>
      </c>
      <c r="G50" s="45" t="s">
        <v>61</v>
      </c>
      <c r="H50" s="45" t="s">
        <v>62</v>
      </c>
      <c r="I50" s="45" t="s">
        <v>61</v>
      </c>
      <c r="J50" s="45" t="s">
        <v>62</v>
      </c>
    </row>
    <row r="51" spans="1:13" s="54" customFormat="1" ht="20.25" x14ac:dyDescent="0.3">
      <c r="A51" s="38"/>
      <c r="B51" s="46" t="s">
        <v>8</v>
      </c>
      <c r="C51" s="46"/>
      <c r="D51" s="50"/>
      <c r="E51" s="46"/>
      <c r="F51" s="50"/>
      <c r="G51" s="46"/>
      <c r="H51" s="50"/>
      <c r="I51" s="46"/>
      <c r="J51" s="46"/>
      <c r="K51" s="38"/>
      <c r="L51" s="38"/>
      <c r="M51" s="38"/>
    </row>
    <row r="52" spans="1:13" x14ac:dyDescent="0.25">
      <c r="B52" s="47" t="s">
        <v>63</v>
      </c>
      <c r="C52" s="47"/>
      <c r="D52" s="51"/>
      <c r="E52" s="47"/>
      <c r="F52" s="47"/>
      <c r="G52" s="47"/>
      <c r="H52" s="51"/>
      <c r="I52" s="47"/>
      <c r="J52" s="51"/>
    </row>
    <row r="53" spans="1:13" x14ac:dyDescent="0.25">
      <c r="B53" s="47" t="s">
        <v>64</v>
      </c>
      <c r="C53" s="47"/>
      <c r="D53" s="51"/>
      <c r="E53" s="47"/>
      <c r="F53" s="47"/>
      <c r="G53" s="47"/>
      <c r="H53" s="48"/>
      <c r="I53" s="47"/>
      <c r="J53" s="51"/>
    </row>
    <row r="54" spans="1:13" s="54" customFormat="1" ht="20.25" x14ac:dyDescent="0.3">
      <c r="A54" s="38"/>
      <c r="B54" s="46" t="s">
        <v>12</v>
      </c>
      <c r="C54" s="46"/>
      <c r="D54" s="50"/>
      <c r="E54" s="46"/>
      <c r="F54" s="46"/>
      <c r="G54" s="46"/>
      <c r="H54" s="50"/>
      <c r="I54" s="46"/>
      <c r="J54" s="50"/>
      <c r="K54" s="38"/>
      <c r="L54" s="38"/>
      <c r="M54" s="38"/>
    </row>
    <row r="55" spans="1:13" s="54" customFormat="1" ht="20.25" x14ac:dyDescent="0.3">
      <c r="A55" s="38"/>
      <c r="B55" s="46" t="s">
        <v>69</v>
      </c>
      <c r="C55" s="46"/>
      <c r="D55" s="50"/>
      <c r="E55" s="46"/>
      <c r="F55" s="50"/>
      <c r="G55" s="46"/>
      <c r="H55" s="50"/>
      <c r="I55" s="46"/>
      <c r="J55" s="50"/>
      <c r="K55" s="38"/>
      <c r="L55" s="38"/>
      <c r="M55" s="38"/>
    </row>
    <row r="59" spans="1:13" x14ac:dyDescent="0.25">
      <c r="B59" s="49" t="s">
        <v>65</v>
      </c>
      <c r="C59" s="181" t="s">
        <v>34</v>
      </c>
      <c r="D59" s="182"/>
      <c r="E59" s="182" t="s">
        <v>13</v>
      </c>
      <c r="F59" s="182"/>
      <c r="G59" s="182" t="s">
        <v>60</v>
      </c>
      <c r="H59" s="182"/>
      <c r="I59" s="182" t="s">
        <v>38</v>
      </c>
      <c r="J59" s="182"/>
    </row>
    <row r="60" spans="1:13" x14ac:dyDescent="0.25">
      <c r="B60" s="44"/>
      <c r="C60" s="64" t="s">
        <v>61</v>
      </c>
      <c r="D60" s="64" t="s">
        <v>62</v>
      </c>
      <c r="E60" s="64" t="s">
        <v>61</v>
      </c>
      <c r="F60" s="64" t="s">
        <v>62</v>
      </c>
      <c r="G60" s="64" t="s">
        <v>61</v>
      </c>
      <c r="H60" s="64" t="s">
        <v>62</v>
      </c>
      <c r="I60" s="64" t="s">
        <v>61</v>
      </c>
      <c r="J60" s="64" t="s">
        <v>62</v>
      </c>
    </row>
    <row r="61" spans="1:13" s="54" customFormat="1" ht="20.25" x14ac:dyDescent="0.3">
      <c r="A61" s="38"/>
      <c r="B61" s="46" t="s">
        <v>8</v>
      </c>
      <c r="C61" s="46"/>
      <c r="D61" s="50"/>
      <c r="E61" s="46"/>
      <c r="F61" s="50"/>
      <c r="G61" s="46"/>
      <c r="H61" s="50"/>
      <c r="I61" s="46"/>
      <c r="J61" s="46"/>
      <c r="K61" s="38"/>
      <c r="L61" s="38"/>
      <c r="M61" s="38"/>
    </row>
    <row r="62" spans="1:13" x14ac:dyDescent="0.25">
      <c r="B62" s="47" t="s">
        <v>63</v>
      </c>
      <c r="C62" s="47"/>
      <c r="D62" s="52"/>
      <c r="E62" s="47"/>
      <c r="F62" s="47"/>
      <c r="G62" s="47"/>
      <c r="H62" s="51"/>
      <c r="I62" s="47"/>
      <c r="J62" s="51"/>
    </row>
    <row r="63" spans="1:13" x14ac:dyDescent="0.25">
      <c r="B63" s="47" t="s">
        <v>64</v>
      </c>
      <c r="C63" s="47"/>
      <c r="D63" s="53"/>
      <c r="E63" s="47"/>
      <c r="F63" s="47"/>
      <c r="G63" s="47"/>
      <c r="H63" s="48"/>
      <c r="I63" s="47"/>
      <c r="J63" s="51"/>
    </row>
    <row r="64" spans="1:13" s="54" customFormat="1" ht="20.25" x14ac:dyDescent="0.3">
      <c r="A64" s="38"/>
      <c r="B64" s="46" t="s">
        <v>12</v>
      </c>
      <c r="C64" s="46"/>
      <c r="D64" s="50"/>
      <c r="E64" s="46"/>
      <c r="F64" s="46"/>
      <c r="G64" s="46"/>
      <c r="H64" s="50"/>
      <c r="I64" s="46"/>
      <c r="J64" s="50"/>
      <c r="K64" s="38"/>
      <c r="L64" s="38"/>
      <c r="M64" s="38"/>
    </row>
    <row r="65" spans="1:13" s="54" customFormat="1" ht="20.25" x14ac:dyDescent="0.3">
      <c r="A65" s="38"/>
      <c r="B65" s="46" t="s">
        <v>69</v>
      </c>
      <c r="C65" s="46"/>
      <c r="D65" s="50"/>
      <c r="E65" s="46"/>
      <c r="F65" s="50"/>
      <c r="G65" s="46"/>
      <c r="H65" s="50"/>
      <c r="I65" s="46"/>
      <c r="J65" s="50"/>
      <c r="K65" s="38"/>
      <c r="L65" s="38"/>
      <c r="M65" s="38"/>
    </row>
    <row r="67" spans="1:13" x14ac:dyDescent="0.25">
      <c r="A67" s="38" t="s">
        <v>67</v>
      </c>
    </row>
    <row r="69" spans="1:13" x14ac:dyDescent="0.25">
      <c r="A69" s="38" t="s">
        <v>70</v>
      </c>
    </row>
  </sheetData>
  <mergeCells count="8">
    <mergeCell ref="C49:D49"/>
    <mergeCell ref="E49:F49"/>
    <mergeCell ref="G49:H49"/>
    <mergeCell ref="I49:J49"/>
    <mergeCell ref="C59:D59"/>
    <mergeCell ref="E59:F59"/>
    <mergeCell ref="G59:H59"/>
    <mergeCell ref="I59:J59"/>
  </mergeCells>
  <pageMargins left="0.39370078740157483" right="0.39370078740157483" top="0.98425196850393704" bottom="0.98425196850393704" header="0.51181102362204722" footer="0.51181102362204722"/>
  <pageSetup paperSize="9" orientation="landscape" horizontalDpi="4294967292" verticalDpi="0" r:id="rId1"/>
  <headerFooter alignWithMargins="0">
    <oddHeader>&amp;COppgave 11.9</oddHead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M8" sqref="M8"/>
    </sheetView>
  </sheetViews>
  <sheetFormatPr baseColWidth="10" defaultRowHeight="15.75" x14ac:dyDescent="0.25"/>
  <cols>
    <col min="1" max="1" width="5.7109375" style="38" customWidth="1"/>
    <col min="2" max="2" width="24" style="38" bestFit="1" customWidth="1"/>
    <col min="3" max="3" width="7.7109375" style="38" customWidth="1"/>
    <col min="4" max="4" width="2.42578125" style="38" customWidth="1"/>
    <col min="5" max="10" width="7.7109375" style="38" customWidth="1"/>
    <col min="11" max="16384" width="11.42578125" style="38"/>
  </cols>
  <sheetData>
    <row r="1" spans="1:10" x14ac:dyDescent="0.25">
      <c r="A1" s="37" t="s">
        <v>159</v>
      </c>
    </row>
    <row r="3" spans="1:10" x14ac:dyDescent="0.25">
      <c r="B3" s="37" t="s">
        <v>233</v>
      </c>
    </row>
    <row r="5" spans="1:10" x14ac:dyDescent="0.25">
      <c r="B5" s="40" t="s">
        <v>34</v>
      </c>
      <c r="E5" s="40" t="s">
        <v>36</v>
      </c>
    </row>
    <row r="6" spans="1:10" x14ac:dyDescent="0.25">
      <c r="B6" s="38" t="s">
        <v>8</v>
      </c>
      <c r="C6" s="41">
        <v>1536</v>
      </c>
      <c r="E6" s="38" t="s">
        <v>13</v>
      </c>
      <c r="H6" s="41">
        <v>1152</v>
      </c>
    </row>
    <row r="7" spans="1:10" x14ac:dyDescent="0.25">
      <c r="B7" s="38" t="s">
        <v>63</v>
      </c>
      <c r="C7" s="41">
        <v>768</v>
      </c>
      <c r="E7" s="38" t="s">
        <v>60</v>
      </c>
      <c r="H7" s="41">
        <v>1306</v>
      </c>
    </row>
    <row r="8" spans="1:10" x14ac:dyDescent="0.25">
      <c r="B8" s="38" t="s">
        <v>11</v>
      </c>
      <c r="C8" s="41">
        <v>384</v>
      </c>
      <c r="E8" s="38" t="s">
        <v>18</v>
      </c>
      <c r="H8" s="41">
        <v>998</v>
      </c>
    </row>
    <row r="9" spans="1:10" x14ac:dyDescent="0.25">
      <c r="B9" s="38" t="s">
        <v>153</v>
      </c>
      <c r="C9" s="41">
        <v>768</v>
      </c>
      <c r="H9" s="41"/>
    </row>
    <row r="10" spans="1:10" s="43" customFormat="1" ht="18.75" x14ac:dyDescent="0.3">
      <c r="B10" s="38"/>
      <c r="C10" s="42">
        <f>SUM(C6:C9)</f>
        <v>3456</v>
      </c>
      <c r="D10" s="38"/>
      <c r="E10" s="38"/>
      <c r="F10" s="38"/>
      <c r="G10" s="38"/>
      <c r="H10" s="42">
        <f>SUM(H6:H9)</f>
        <v>3456</v>
      </c>
      <c r="I10" s="38"/>
      <c r="J10" s="38"/>
    </row>
    <row r="11" spans="1:10" ht="16.5" thickBot="1" x14ac:dyDescent="0.3">
      <c r="B11" s="172"/>
      <c r="C11" s="177"/>
      <c r="D11" s="172"/>
      <c r="E11" s="172"/>
      <c r="F11" s="172"/>
      <c r="G11" s="172"/>
      <c r="H11" s="172"/>
    </row>
    <row r="12" spans="1:10" ht="16.5" thickTop="1" x14ac:dyDescent="0.25"/>
    <row r="13" spans="1:10" x14ac:dyDescent="0.25">
      <c r="A13" s="38" t="s">
        <v>67</v>
      </c>
      <c r="B13" s="37" t="s">
        <v>158</v>
      </c>
    </row>
    <row r="20" spans="1:2" x14ac:dyDescent="0.25">
      <c r="A20" s="38" t="s">
        <v>70</v>
      </c>
      <c r="B20" s="37" t="s">
        <v>157</v>
      </c>
    </row>
  </sheetData>
  <pageMargins left="0.59055118110236227" right="0.59055118110236227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11.10</oddHeader>
    <oddFooter>&amp;CSide 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showZeros="0" workbookViewId="0">
      <selection activeCell="L11" sqref="L11"/>
    </sheetView>
  </sheetViews>
  <sheetFormatPr baseColWidth="10" defaultRowHeight="15.75" x14ac:dyDescent="0.25"/>
  <cols>
    <col min="1" max="1" width="5.7109375" style="38" customWidth="1"/>
    <col min="2" max="2" width="25.140625" style="38" customWidth="1"/>
    <col min="3" max="3" width="7.7109375" style="38" customWidth="1"/>
    <col min="4" max="4" width="2.42578125" style="38" customWidth="1"/>
    <col min="5" max="10" width="7.7109375" style="38" customWidth="1"/>
    <col min="11" max="256" width="11.42578125" style="38"/>
    <col min="257" max="257" width="5.7109375" style="38" customWidth="1"/>
    <col min="258" max="258" width="25.140625" style="38" customWidth="1"/>
    <col min="259" max="259" width="7.7109375" style="38" customWidth="1"/>
    <col min="260" max="260" width="2.42578125" style="38" customWidth="1"/>
    <col min="261" max="266" width="7.7109375" style="38" customWidth="1"/>
    <col min="267" max="512" width="11.42578125" style="38"/>
    <col min="513" max="513" width="5.7109375" style="38" customWidth="1"/>
    <col min="514" max="514" width="25.140625" style="38" customWidth="1"/>
    <col min="515" max="515" width="7.7109375" style="38" customWidth="1"/>
    <col min="516" max="516" width="2.42578125" style="38" customWidth="1"/>
    <col min="517" max="522" width="7.7109375" style="38" customWidth="1"/>
    <col min="523" max="768" width="11.42578125" style="38"/>
    <col min="769" max="769" width="5.7109375" style="38" customWidth="1"/>
    <col min="770" max="770" width="25.140625" style="38" customWidth="1"/>
    <col min="771" max="771" width="7.7109375" style="38" customWidth="1"/>
    <col min="772" max="772" width="2.42578125" style="38" customWidth="1"/>
    <col min="773" max="778" width="7.7109375" style="38" customWidth="1"/>
    <col min="779" max="1024" width="11.42578125" style="38"/>
    <col min="1025" max="1025" width="5.7109375" style="38" customWidth="1"/>
    <col min="1026" max="1026" width="25.140625" style="38" customWidth="1"/>
    <col min="1027" max="1027" width="7.7109375" style="38" customWidth="1"/>
    <col min="1028" max="1028" width="2.42578125" style="38" customWidth="1"/>
    <col min="1029" max="1034" width="7.7109375" style="38" customWidth="1"/>
    <col min="1035" max="1280" width="11.42578125" style="38"/>
    <col min="1281" max="1281" width="5.7109375" style="38" customWidth="1"/>
    <col min="1282" max="1282" width="25.140625" style="38" customWidth="1"/>
    <col min="1283" max="1283" width="7.7109375" style="38" customWidth="1"/>
    <col min="1284" max="1284" width="2.42578125" style="38" customWidth="1"/>
    <col min="1285" max="1290" width="7.7109375" style="38" customWidth="1"/>
    <col min="1291" max="1536" width="11.42578125" style="38"/>
    <col min="1537" max="1537" width="5.7109375" style="38" customWidth="1"/>
    <col min="1538" max="1538" width="25.140625" style="38" customWidth="1"/>
    <col min="1539" max="1539" width="7.7109375" style="38" customWidth="1"/>
    <col min="1540" max="1540" width="2.42578125" style="38" customWidth="1"/>
    <col min="1541" max="1546" width="7.7109375" style="38" customWidth="1"/>
    <col min="1547" max="1792" width="11.42578125" style="38"/>
    <col min="1793" max="1793" width="5.7109375" style="38" customWidth="1"/>
    <col min="1794" max="1794" width="25.140625" style="38" customWidth="1"/>
    <col min="1795" max="1795" width="7.7109375" style="38" customWidth="1"/>
    <col min="1796" max="1796" width="2.42578125" style="38" customWidth="1"/>
    <col min="1797" max="1802" width="7.7109375" style="38" customWidth="1"/>
    <col min="1803" max="2048" width="11.42578125" style="38"/>
    <col min="2049" max="2049" width="5.7109375" style="38" customWidth="1"/>
    <col min="2050" max="2050" width="25.140625" style="38" customWidth="1"/>
    <col min="2051" max="2051" width="7.7109375" style="38" customWidth="1"/>
    <col min="2052" max="2052" width="2.42578125" style="38" customWidth="1"/>
    <col min="2053" max="2058" width="7.7109375" style="38" customWidth="1"/>
    <col min="2059" max="2304" width="11.42578125" style="38"/>
    <col min="2305" max="2305" width="5.7109375" style="38" customWidth="1"/>
    <col min="2306" max="2306" width="25.140625" style="38" customWidth="1"/>
    <col min="2307" max="2307" width="7.7109375" style="38" customWidth="1"/>
    <col min="2308" max="2308" width="2.42578125" style="38" customWidth="1"/>
    <col min="2309" max="2314" width="7.7109375" style="38" customWidth="1"/>
    <col min="2315" max="2560" width="11.42578125" style="38"/>
    <col min="2561" max="2561" width="5.7109375" style="38" customWidth="1"/>
    <col min="2562" max="2562" width="25.140625" style="38" customWidth="1"/>
    <col min="2563" max="2563" width="7.7109375" style="38" customWidth="1"/>
    <col min="2564" max="2564" width="2.42578125" style="38" customWidth="1"/>
    <col min="2565" max="2570" width="7.7109375" style="38" customWidth="1"/>
    <col min="2571" max="2816" width="11.42578125" style="38"/>
    <col min="2817" max="2817" width="5.7109375" style="38" customWidth="1"/>
    <col min="2818" max="2818" width="25.140625" style="38" customWidth="1"/>
    <col min="2819" max="2819" width="7.7109375" style="38" customWidth="1"/>
    <col min="2820" max="2820" width="2.42578125" style="38" customWidth="1"/>
    <col min="2821" max="2826" width="7.7109375" style="38" customWidth="1"/>
    <col min="2827" max="3072" width="11.42578125" style="38"/>
    <col min="3073" max="3073" width="5.7109375" style="38" customWidth="1"/>
    <col min="3074" max="3074" width="25.140625" style="38" customWidth="1"/>
    <col min="3075" max="3075" width="7.7109375" style="38" customWidth="1"/>
    <col min="3076" max="3076" width="2.42578125" style="38" customWidth="1"/>
    <col min="3077" max="3082" width="7.7109375" style="38" customWidth="1"/>
    <col min="3083" max="3328" width="11.42578125" style="38"/>
    <col min="3329" max="3329" width="5.7109375" style="38" customWidth="1"/>
    <col min="3330" max="3330" width="25.140625" style="38" customWidth="1"/>
    <col min="3331" max="3331" width="7.7109375" style="38" customWidth="1"/>
    <col min="3332" max="3332" width="2.42578125" style="38" customWidth="1"/>
    <col min="3333" max="3338" width="7.7109375" style="38" customWidth="1"/>
    <col min="3339" max="3584" width="11.42578125" style="38"/>
    <col min="3585" max="3585" width="5.7109375" style="38" customWidth="1"/>
    <col min="3586" max="3586" width="25.140625" style="38" customWidth="1"/>
    <col min="3587" max="3587" width="7.7109375" style="38" customWidth="1"/>
    <col min="3588" max="3588" width="2.42578125" style="38" customWidth="1"/>
    <col min="3589" max="3594" width="7.7109375" style="38" customWidth="1"/>
    <col min="3595" max="3840" width="11.42578125" style="38"/>
    <col min="3841" max="3841" width="5.7109375" style="38" customWidth="1"/>
    <col min="3842" max="3842" width="25.140625" style="38" customWidth="1"/>
    <col min="3843" max="3843" width="7.7109375" style="38" customWidth="1"/>
    <col min="3844" max="3844" width="2.42578125" style="38" customWidth="1"/>
    <col min="3845" max="3850" width="7.7109375" style="38" customWidth="1"/>
    <col min="3851" max="4096" width="11.42578125" style="38"/>
    <col min="4097" max="4097" width="5.7109375" style="38" customWidth="1"/>
    <col min="4098" max="4098" width="25.140625" style="38" customWidth="1"/>
    <col min="4099" max="4099" width="7.7109375" style="38" customWidth="1"/>
    <col min="4100" max="4100" width="2.42578125" style="38" customWidth="1"/>
    <col min="4101" max="4106" width="7.7109375" style="38" customWidth="1"/>
    <col min="4107" max="4352" width="11.42578125" style="38"/>
    <col min="4353" max="4353" width="5.7109375" style="38" customWidth="1"/>
    <col min="4354" max="4354" width="25.140625" style="38" customWidth="1"/>
    <col min="4355" max="4355" width="7.7109375" style="38" customWidth="1"/>
    <col min="4356" max="4356" width="2.42578125" style="38" customWidth="1"/>
    <col min="4357" max="4362" width="7.7109375" style="38" customWidth="1"/>
    <col min="4363" max="4608" width="11.42578125" style="38"/>
    <col min="4609" max="4609" width="5.7109375" style="38" customWidth="1"/>
    <col min="4610" max="4610" width="25.140625" style="38" customWidth="1"/>
    <col min="4611" max="4611" width="7.7109375" style="38" customWidth="1"/>
    <col min="4612" max="4612" width="2.42578125" style="38" customWidth="1"/>
    <col min="4613" max="4618" width="7.7109375" style="38" customWidth="1"/>
    <col min="4619" max="4864" width="11.42578125" style="38"/>
    <col min="4865" max="4865" width="5.7109375" style="38" customWidth="1"/>
    <col min="4866" max="4866" width="25.140625" style="38" customWidth="1"/>
    <col min="4867" max="4867" width="7.7109375" style="38" customWidth="1"/>
    <col min="4868" max="4868" width="2.42578125" style="38" customWidth="1"/>
    <col min="4869" max="4874" width="7.7109375" style="38" customWidth="1"/>
    <col min="4875" max="5120" width="11.42578125" style="38"/>
    <col min="5121" max="5121" width="5.7109375" style="38" customWidth="1"/>
    <col min="5122" max="5122" width="25.140625" style="38" customWidth="1"/>
    <col min="5123" max="5123" width="7.7109375" style="38" customWidth="1"/>
    <col min="5124" max="5124" width="2.42578125" style="38" customWidth="1"/>
    <col min="5125" max="5130" width="7.7109375" style="38" customWidth="1"/>
    <col min="5131" max="5376" width="11.42578125" style="38"/>
    <col min="5377" max="5377" width="5.7109375" style="38" customWidth="1"/>
    <col min="5378" max="5378" width="25.140625" style="38" customWidth="1"/>
    <col min="5379" max="5379" width="7.7109375" style="38" customWidth="1"/>
    <col min="5380" max="5380" width="2.42578125" style="38" customWidth="1"/>
    <col min="5381" max="5386" width="7.7109375" style="38" customWidth="1"/>
    <col min="5387" max="5632" width="11.42578125" style="38"/>
    <col min="5633" max="5633" width="5.7109375" style="38" customWidth="1"/>
    <col min="5634" max="5634" width="25.140625" style="38" customWidth="1"/>
    <col min="5635" max="5635" width="7.7109375" style="38" customWidth="1"/>
    <col min="5636" max="5636" width="2.42578125" style="38" customWidth="1"/>
    <col min="5637" max="5642" width="7.7109375" style="38" customWidth="1"/>
    <col min="5643" max="5888" width="11.42578125" style="38"/>
    <col min="5889" max="5889" width="5.7109375" style="38" customWidth="1"/>
    <col min="5890" max="5890" width="25.140625" style="38" customWidth="1"/>
    <col min="5891" max="5891" width="7.7109375" style="38" customWidth="1"/>
    <col min="5892" max="5892" width="2.42578125" style="38" customWidth="1"/>
    <col min="5893" max="5898" width="7.7109375" style="38" customWidth="1"/>
    <col min="5899" max="6144" width="11.42578125" style="38"/>
    <col min="6145" max="6145" width="5.7109375" style="38" customWidth="1"/>
    <col min="6146" max="6146" width="25.140625" style="38" customWidth="1"/>
    <col min="6147" max="6147" width="7.7109375" style="38" customWidth="1"/>
    <col min="6148" max="6148" width="2.42578125" style="38" customWidth="1"/>
    <col min="6149" max="6154" width="7.7109375" style="38" customWidth="1"/>
    <col min="6155" max="6400" width="11.42578125" style="38"/>
    <col min="6401" max="6401" width="5.7109375" style="38" customWidth="1"/>
    <col min="6402" max="6402" width="25.140625" style="38" customWidth="1"/>
    <col min="6403" max="6403" width="7.7109375" style="38" customWidth="1"/>
    <col min="6404" max="6404" width="2.42578125" style="38" customWidth="1"/>
    <col min="6405" max="6410" width="7.7109375" style="38" customWidth="1"/>
    <col min="6411" max="6656" width="11.42578125" style="38"/>
    <col min="6657" max="6657" width="5.7109375" style="38" customWidth="1"/>
    <col min="6658" max="6658" width="25.140625" style="38" customWidth="1"/>
    <col min="6659" max="6659" width="7.7109375" style="38" customWidth="1"/>
    <col min="6660" max="6660" width="2.42578125" style="38" customWidth="1"/>
    <col min="6661" max="6666" width="7.7109375" style="38" customWidth="1"/>
    <col min="6667" max="6912" width="11.42578125" style="38"/>
    <col min="6913" max="6913" width="5.7109375" style="38" customWidth="1"/>
    <col min="6914" max="6914" width="25.140625" style="38" customWidth="1"/>
    <col min="6915" max="6915" width="7.7109375" style="38" customWidth="1"/>
    <col min="6916" max="6916" width="2.42578125" style="38" customWidth="1"/>
    <col min="6917" max="6922" width="7.7109375" style="38" customWidth="1"/>
    <col min="6923" max="7168" width="11.42578125" style="38"/>
    <col min="7169" max="7169" width="5.7109375" style="38" customWidth="1"/>
    <col min="7170" max="7170" width="25.140625" style="38" customWidth="1"/>
    <col min="7171" max="7171" width="7.7109375" style="38" customWidth="1"/>
    <col min="7172" max="7172" width="2.42578125" style="38" customWidth="1"/>
    <col min="7173" max="7178" width="7.7109375" style="38" customWidth="1"/>
    <col min="7179" max="7424" width="11.42578125" style="38"/>
    <col min="7425" max="7425" width="5.7109375" style="38" customWidth="1"/>
    <col min="7426" max="7426" width="25.140625" style="38" customWidth="1"/>
    <col min="7427" max="7427" width="7.7109375" style="38" customWidth="1"/>
    <col min="7428" max="7428" width="2.42578125" style="38" customWidth="1"/>
    <col min="7429" max="7434" width="7.7109375" style="38" customWidth="1"/>
    <col min="7435" max="7680" width="11.42578125" style="38"/>
    <col min="7681" max="7681" width="5.7109375" style="38" customWidth="1"/>
    <col min="7682" max="7682" width="25.140625" style="38" customWidth="1"/>
    <col min="7683" max="7683" width="7.7109375" style="38" customWidth="1"/>
    <col min="7684" max="7684" width="2.42578125" style="38" customWidth="1"/>
    <col min="7685" max="7690" width="7.7109375" style="38" customWidth="1"/>
    <col min="7691" max="7936" width="11.42578125" style="38"/>
    <col min="7937" max="7937" width="5.7109375" style="38" customWidth="1"/>
    <col min="7938" max="7938" width="25.140625" style="38" customWidth="1"/>
    <col min="7939" max="7939" width="7.7109375" style="38" customWidth="1"/>
    <col min="7940" max="7940" width="2.42578125" style="38" customWidth="1"/>
    <col min="7941" max="7946" width="7.7109375" style="38" customWidth="1"/>
    <col min="7947" max="8192" width="11.42578125" style="38"/>
    <col min="8193" max="8193" width="5.7109375" style="38" customWidth="1"/>
    <col min="8194" max="8194" width="25.140625" style="38" customWidth="1"/>
    <col min="8195" max="8195" width="7.7109375" style="38" customWidth="1"/>
    <col min="8196" max="8196" width="2.42578125" style="38" customWidth="1"/>
    <col min="8197" max="8202" width="7.7109375" style="38" customWidth="1"/>
    <col min="8203" max="8448" width="11.42578125" style="38"/>
    <col min="8449" max="8449" width="5.7109375" style="38" customWidth="1"/>
    <col min="8450" max="8450" width="25.140625" style="38" customWidth="1"/>
    <col min="8451" max="8451" width="7.7109375" style="38" customWidth="1"/>
    <col min="8452" max="8452" width="2.42578125" style="38" customWidth="1"/>
    <col min="8453" max="8458" width="7.7109375" style="38" customWidth="1"/>
    <col min="8459" max="8704" width="11.42578125" style="38"/>
    <col min="8705" max="8705" width="5.7109375" style="38" customWidth="1"/>
    <col min="8706" max="8706" width="25.140625" style="38" customWidth="1"/>
    <col min="8707" max="8707" width="7.7109375" style="38" customWidth="1"/>
    <col min="8708" max="8708" width="2.42578125" style="38" customWidth="1"/>
    <col min="8709" max="8714" width="7.7109375" style="38" customWidth="1"/>
    <col min="8715" max="8960" width="11.42578125" style="38"/>
    <col min="8961" max="8961" width="5.7109375" style="38" customWidth="1"/>
    <col min="8962" max="8962" width="25.140625" style="38" customWidth="1"/>
    <col min="8963" max="8963" width="7.7109375" style="38" customWidth="1"/>
    <col min="8964" max="8964" width="2.42578125" style="38" customWidth="1"/>
    <col min="8965" max="8970" width="7.7109375" style="38" customWidth="1"/>
    <col min="8971" max="9216" width="11.42578125" style="38"/>
    <col min="9217" max="9217" width="5.7109375" style="38" customWidth="1"/>
    <col min="9218" max="9218" width="25.140625" style="38" customWidth="1"/>
    <col min="9219" max="9219" width="7.7109375" style="38" customWidth="1"/>
    <col min="9220" max="9220" width="2.42578125" style="38" customWidth="1"/>
    <col min="9221" max="9226" width="7.7109375" style="38" customWidth="1"/>
    <col min="9227" max="9472" width="11.42578125" style="38"/>
    <col min="9473" max="9473" width="5.7109375" style="38" customWidth="1"/>
    <col min="9474" max="9474" width="25.140625" style="38" customWidth="1"/>
    <col min="9475" max="9475" width="7.7109375" style="38" customWidth="1"/>
    <col min="9476" max="9476" width="2.42578125" style="38" customWidth="1"/>
    <col min="9477" max="9482" width="7.7109375" style="38" customWidth="1"/>
    <col min="9483" max="9728" width="11.42578125" style="38"/>
    <col min="9729" max="9729" width="5.7109375" style="38" customWidth="1"/>
    <col min="9730" max="9730" width="25.140625" style="38" customWidth="1"/>
    <col min="9731" max="9731" width="7.7109375" style="38" customWidth="1"/>
    <col min="9732" max="9732" width="2.42578125" style="38" customWidth="1"/>
    <col min="9733" max="9738" width="7.7109375" style="38" customWidth="1"/>
    <col min="9739" max="9984" width="11.42578125" style="38"/>
    <col min="9985" max="9985" width="5.7109375" style="38" customWidth="1"/>
    <col min="9986" max="9986" width="25.140625" style="38" customWidth="1"/>
    <col min="9987" max="9987" width="7.7109375" style="38" customWidth="1"/>
    <col min="9988" max="9988" width="2.42578125" style="38" customWidth="1"/>
    <col min="9989" max="9994" width="7.7109375" style="38" customWidth="1"/>
    <col min="9995" max="10240" width="11.42578125" style="38"/>
    <col min="10241" max="10241" width="5.7109375" style="38" customWidth="1"/>
    <col min="10242" max="10242" width="25.140625" style="38" customWidth="1"/>
    <col min="10243" max="10243" width="7.7109375" style="38" customWidth="1"/>
    <col min="10244" max="10244" width="2.42578125" style="38" customWidth="1"/>
    <col min="10245" max="10250" width="7.7109375" style="38" customWidth="1"/>
    <col min="10251" max="10496" width="11.42578125" style="38"/>
    <col min="10497" max="10497" width="5.7109375" style="38" customWidth="1"/>
    <col min="10498" max="10498" width="25.140625" style="38" customWidth="1"/>
    <col min="10499" max="10499" width="7.7109375" style="38" customWidth="1"/>
    <col min="10500" max="10500" width="2.42578125" style="38" customWidth="1"/>
    <col min="10501" max="10506" width="7.7109375" style="38" customWidth="1"/>
    <col min="10507" max="10752" width="11.42578125" style="38"/>
    <col min="10753" max="10753" width="5.7109375" style="38" customWidth="1"/>
    <col min="10754" max="10754" width="25.140625" style="38" customWidth="1"/>
    <col min="10755" max="10755" width="7.7109375" style="38" customWidth="1"/>
    <col min="10756" max="10756" width="2.42578125" style="38" customWidth="1"/>
    <col min="10757" max="10762" width="7.7109375" style="38" customWidth="1"/>
    <col min="10763" max="11008" width="11.42578125" style="38"/>
    <col min="11009" max="11009" width="5.7109375" style="38" customWidth="1"/>
    <col min="11010" max="11010" width="25.140625" style="38" customWidth="1"/>
    <col min="11011" max="11011" width="7.7109375" style="38" customWidth="1"/>
    <col min="11012" max="11012" width="2.42578125" style="38" customWidth="1"/>
    <col min="11013" max="11018" width="7.7109375" style="38" customWidth="1"/>
    <col min="11019" max="11264" width="11.42578125" style="38"/>
    <col min="11265" max="11265" width="5.7109375" style="38" customWidth="1"/>
    <col min="11266" max="11266" width="25.140625" style="38" customWidth="1"/>
    <col min="11267" max="11267" width="7.7109375" style="38" customWidth="1"/>
    <col min="11268" max="11268" width="2.42578125" style="38" customWidth="1"/>
    <col min="11269" max="11274" width="7.7109375" style="38" customWidth="1"/>
    <col min="11275" max="11520" width="11.42578125" style="38"/>
    <col min="11521" max="11521" width="5.7109375" style="38" customWidth="1"/>
    <col min="11522" max="11522" width="25.140625" style="38" customWidth="1"/>
    <col min="11523" max="11523" width="7.7109375" style="38" customWidth="1"/>
    <col min="11524" max="11524" width="2.42578125" style="38" customWidth="1"/>
    <col min="11525" max="11530" width="7.7109375" style="38" customWidth="1"/>
    <col min="11531" max="11776" width="11.42578125" style="38"/>
    <col min="11777" max="11777" width="5.7109375" style="38" customWidth="1"/>
    <col min="11778" max="11778" width="25.140625" style="38" customWidth="1"/>
    <col min="11779" max="11779" width="7.7109375" style="38" customWidth="1"/>
    <col min="11780" max="11780" width="2.42578125" style="38" customWidth="1"/>
    <col min="11781" max="11786" width="7.7109375" style="38" customWidth="1"/>
    <col min="11787" max="12032" width="11.42578125" style="38"/>
    <col min="12033" max="12033" width="5.7109375" style="38" customWidth="1"/>
    <col min="12034" max="12034" width="25.140625" style="38" customWidth="1"/>
    <col min="12035" max="12035" width="7.7109375" style="38" customWidth="1"/>
    <col min="12036" max="12036" width="2.42578125" style="38" customWidth="1"/>
    <col min="12037" max="12042" width="7.7109375" style="38" customWidth="1"/>
    <col min="12043" max="12288" width="11.42578125" style="38"/>
    <col min="12289" max="12289" width="5.7109375" style="38" customWidth="1"/>
    <col min="12290" max="12290" width="25.140625" style="38" customWidth="1"/>
    <col min="12291" max="12291" width="7.7109375" style="38" customWidth="1"/>
    <col min="12292" max="12292" width="2.42578125" style="38" customWidth="1"/>
    <col min="12293" max="12298" width="7.7109375" style="38" customWidth="1"/>
    <col min="12299" max="12544" width="11.42578125" style="38"/>
    <col min="12545" max="12545" width="5.7109375" style="38" customWidth="1"/>
    <col min="12546" max="12546" width="25.140625" style="38" customWidth="1"/>
    <col min="12547" max="12547" width="7.7109375" style="38" customWidth="1"/>
    <col min="12548" max="12548" width="2.42578125" style="38" customWidth="1"/>
    <col min="12549" max="12554" width="7.7109375" style="38" customWidth="1"/>
    <col min="12555" max="12800" width="11.42578125" style="38"/>
    <col min="12801" max="12801" width="5.7109375" style="38" customWidth="1"/>
    <col min="12802" max="12802" width="25.140625" style="38" customWidth="1"/>
    <col min="12803" max="12803" width="7.7109375" style="38" customWidth="1"/>
    <col min="12804" max="12804" width="2.42578125" style="38" customWidth="1"/>
    <col min="12805" max="12810" width="7.7109375" style="38" customWidth="1"/>
    <col min="12811" max="13056" width="11.42578125" style="38"/>
    <col min="13057" max="13057" width="5.7109375" style="38" customWidth="1"/>
    <col min="13058" max="13058" width="25.140625" style="38" customWidth="1"/>
    <col min="13059" max="13059" width="7.7109375" style="38" customWidth="1"/>
    <col min="13060" max="13060" width="2.42578125" style="38" customWidth="1"/>
    <col min="13061" max="13066" width="7.7109375" style="38" customWidth="1"/>
    <col min="13067" max="13312" width="11.42578125" style="38"/>
    <col min="13313" max="13313" width="5.7109375" style="38" customWidth="1"/>
    <col min="13314" max="13314" width="25.140625" style="38" customWidth="1"/>
    <col min="13315" max="13315" width="7.7109375" style="38" customWidth="1"/>
    <col min="13316" max="13316" width="2.42578125" style="38" customWidth="1"/>
    <col min="13317" max="13322" width="7.7109375" style="38" customWidth="1"/>
    <col min="13323" max="13568" width="11.42578125" style="38"/>
    <col min="13569" max="13569" width="5.7109375" style="38" customWidth="1"/>
    <col min="13570" max="13570" width="25.140625" style="38" customWidth="1"/>
    <col min="13571" max="13571" width="7.7109375" style="38" customWidth="1"/>
    <col min="13572" max="13572" width="2.42578125" style="38" customWidth="1"/>
    <col min="13573" max="13578" width="7.7109375" style="38" customWidth="1"/>
    <col min="13579" max="13824" width="11.42578125" style="38"/>
    <col min="13825" max="13825" width="5.7109375" style="38" customWidth="1"/>
    <col min="13826" max="13826" width="25.140625" style="38" customWidth="1"/>
    <col min="13827" max="13827" width="7.7109375" style="38" customWidth="1"/>
    <col min="13828" max="13828" width="2.42578125" style="38" customWidth="1"/>
    <col min="13829" max="13834" width="7.7109375" style="38" customWidth="1"/>
    <col min="13835" max="14080" width="11.42578125" style="38"/>
    <col min="14081" max="14081" width="5.7109375" style="38" customWidth="1"/>
    <col min="14082" max="14082" width="25.140625" style="38" customWidth="1"/>
    <col min="14083" max="14083" width="7.7109375" style="38" customWidth="1"/>
    <col min="14084" max="14084" width="2.42578125" style="38" customWidth="1"/>
    <col min="14085" max="14090" width="7.7109375" style="38" customWidth="1"/>
    <col min="14091" max="14336" width="11.42578125" style="38"/>
    <col min="14337" max="14337" width="5.7109375" style="38" customWidth="1"/>
    <col min="14338" max="14338" width="25.140625" style="38" customWidth="1"/>
    <col min="14339" max="14339" width="7.7109375" style="38" customWidth="1"/>
    <col min="14340" max="14340" width="2.42578125" style="38" customWidth="1"/>
    <col min="14341" max="14346" width="7.7109375" style="38" customWidth="1"/>
    <col min="14347" max="14592" width="11.42578125" style="38"/>
    <col min="14593" max="14593" width="5.7109375" style="38" customWidth="1"/>
    <col min="14594" max="14594" width="25.140625" style="38" customWidth="1"/>
    <col min="14595" max="14595" width="7.7109375" style="38" customWidth="1"/>
    <col min="14596" max="14596" width="2.42578125" style="38" customWidth="1"/>
    <col min="14597" max="14602" width="7.7109375" style="38" customWidth="1"/>
    <col min="14603" max="14848" width="11.42578125" style="38"/>
    <col min="14849" max="14849" width="5.7109375" style="38" customWidth="1"/>
    <col min="14850" max="14850" width="25.140625" style="38" customWidth="1"/>
    <col min="14851" max="14851" width="7.7109375" style="38" customWidth="1"/>
    <col min="14852" max="14852" width="2.42578125" style="38" customWidth="1"/>
    <col min="14853" max="14858" width="7.7109375" style="38" customWidth="1"/>
    <col min="14859" max="15104" width="11.42578125" style="38"/>
    <col min="15105" max="15105" width="5.7109375" style="38" customWidth="1"/>
    <col min="15106" max="15106" width="25.140625" style="38" customWidth="1"/>
    <col min="15107" max="15107" width="7.7109375" style="38" customWidth="1"/>
    <col min="15108" max="15108" width="2.42578125" style="38" customWidth="1"/>
    <col min="15109" max="15114" width="7.7109375" style="38" customWidth="1"/>
    <col min="15115" max="15360" width="11.42578125" style="38"/>
    <col min="15361" max="15361" width="5.7109375" style="38" customWidth="1"/>
    <col min="15362" max="15362" width="25.140625" style="38" customWidth="1"/>
    <col min="15363" max="15363" width="7.7109375" style="38" customWidth="1"/>
    <col min="15364" max="15364" width="2.42578125" style="38" customWidth="1"/>
    <col min="15365" max="15370" width="7.7109375" style="38" customWidth="1"/>
    <col min="15371" max="15616" width="11.42578125" style="38"/>
    <col min="15617" max="15617" width="5.7109375" style="38" customWidth="1"/>
    <col min="15618" max="15618" width="25.140625" style="38" customWidth="1"/>
    <col min="15619" max="15619" width="7.7109375" style="38" customWidth="1"/>
    <col min="15620" max="15620" width="2.42578125" style="38" customWidth="1"/>
    <col min="15621" max="15626" width="7.7109375" style="38" customWidth="1"/>
    <col min="15627" max="15872" width="11.42578125" style="38"/>
    <col min="15873" max="15873" width="5.7109375" style="38" customWidth="1"/>
    <col min="15874" max="15874" width="25.140625" style="38" customWidth="1"/>
    <col min="15875" max="15875" width="7.7109375" style="38" customWidth="1"/>
    <col min="15876" max="15876" width="2.42578125" style="38" customWidth="1"/>
    <col min="15877" max="15882" width="7.7109375" style="38" customWidth="1"/>
    <col min="15883" max="16128" width="11.42578125" style="38"/>
    <col min="16129" max="16129" width="5.7109375" style="38" customWidth="1"/>
    <col min="16130" max="16130" width="25.140625" style="38" customWidth="1"/>
    <col min="16131" max="16131" width="7.7109375" style="38" customWidth="1"/>
    <col min="16132" max="16132" width="2.42578125" style="38" customWidth="1"/>
    <col min="16133" max="16138" width="7.7109375" style="38" customWidth="1"/>
    <col min="16139" max="16384" width="11.42578125" style="38"/>
  </cols>
  <sheetData>
    <row r="1" spans="1:10" x14ac:dyDescent="0.25">
      <c r="A1" s="37" t="s">
        <v>160</v>
      </c>
    </row>
    <row r="3" spans="1:10" x14ac:dyDescent="0.25">
      <c r="B3" s="37" t="s">
        <v>233</v>
      </c>
    </row>
    <row r="5" spans="1:10" x14ac:dyDescent="0.25">
      <c r="B5" s="40" t="s">
        <v>34</v>
      </c>
      <c r="E5" s="40" t="s">
        <v>36</v>
      </c>
    </row>
    <row r="6" spans="1:10" x14ac:dyDescent="0.25">
      <c r="B6" s="38" t="s">
        <v>53</v>
      </c>
      <c r="C6" s="41">
        <v>4160</v>
      </c>
      <c r="E6" s="38" t="s">
        <v>14</v>
      </c>
      <c r="H6" s="41">
        <v>1400</v>
      </c>
    </row>
    <row r="7" spans="1:10" x14ac:dyDescent="0.25">
      <c r="B7" s="38" t="s">
        <v>71</v>
      </c>
      <c r="C7" s="41">
        <v>2770</v>
      </c>
      <c r="E7" s="38" t="s">
        <v>15</v>
      </c>
      <c r="H7" s="41">
        <v>588</v>
      </c>
    </row>
    <row r="8" spans="1:10" x14ac:dyDescent="0.25">
      <c r="B8" s="38" t="s">
        <v>149</v>
      </c>
      <c r="C8" s="41">
        <v>350</v>
      </c>
      <c r="E8" s="38" t="s">
        <v>150</v>
      </c>
      <c r="H8" s="41">
        <v>4984</v>
      </c>
    </row>
    <row r="9" spans="1:10" x14ac:dyDescent="0.25">
      <c r="B9" s="38" t="s">
        <v>151</v>
      </c>
      <c r="C9" s="41">
        <v>140</v>
      </c>
      <c r="E9" s="38" t="s">
        <v>18</v>
      </c>
      <c r="H9" s="41">
        <v>1036</v>
      </c>
    </row>
    <row r="10" spans="1:10" x14ac:dyDescent="0.25">
      <c r="B10" s="38" t="s">
        <v>152</v>
      </c>
      <c r="C10" s="41">
        <v>896</v>
      </c>
      <c r="E10" s="38" t="s">
        <v>19</v>
      </c>
      <c r="H10" s="41">
        <v>350</v>
      </c>
    </row>
    <row r="11" spans="1:10" x14ac:dyDescent="0.25">
      <c r="B11" s="38" t="s">
        <v>11</v>
      </c>
      <c r="C11" s="41">
        <v>728</v>
      </c>
      <c r="E11" s="38" t="s">
        <v>132</v>
      </c>
      <c r="H11" s="41">
        <v>1386</v>
      </c>
    </row>
    <row r="12" spans="1:10" x14ac:dyDescent="0.25">
      <c r="B12" s="38" t="s">
        <v>153</v>
      </c>
      <c r="C12" s="41">
        <v>700</v>
      </c>
      <c r="H12" s="41"/>
    </row>
    <row r="13" spans="1:10" s="43" customFormat="1" ht="18.75" x14ac:dyDescent="0.3">
      <c r="B13" s="38"/>
      <c r="C13" s="42">
        <f>SUM(C6:C12)</f>
        <v>9744</v>
      </c>
      <c r="D13" s="38"/>
      <c r="E13" s="38"/>
      <c r="F13" s="38"/>
      <c r="G13" s="38"/>
      <c r="H13" s="42">
        <f>SUM(H6:H12)</f>
        <v>9744</v>
      </c>
      <c r="I13" s="38"/>
      <c r="J13" s="38"/>
    </row>
    <row r="14" spans="1:10" ht="16.5" thickBot="1" x14ac:dyDescent="0.3">
      <c r="B14" s="172"/>
      <c r="C14" s="177"/>
      <c r="D14" s="172"/>
      <c r="E14" s="172"/>
      <c r="F14" s="172"/>
      <c r="G14" s="172"/>
      <c r="H14" s="172"/>
    </row>
    <row r="15" spans="1:10" ht="16.5" thickTop="1" x14ac:dyDescent="0.25"/>
    <row r="16" spans="1:10" x14ac:dyDescent="0.25">
      <c r="A16" s="38" t="s">
        <v>67</v>
      </c>
      <c r="B16" s="37" t="s">
        <v>154</v>
      </c>
    </row>
    <row r="17" spans="1:15" x14ac:dyDescent="0.25">
      <c r="B17" s="38" t="s">
        <v>8</v>
      </c>
      <c r="C17" s="41"/>
      <c r="D17" s="41"/>
      <c r="E17" s="107"/>
    </row>
    <row r="18" spans="1:15" x14ac:dyDescent="0.25">
      <c r="B18" s="38" t="s">
        <v>64</v>
      </c>
      <c r="C18" s="108"/>
      <c r="D18" s="41"/>
      <c r="E18" s="41"/>
    </row>
    <row r="19" spans="1:15" x14ac:dyDescent="0.25">
      <c r="B19" s="38" t="s">
        <v>155</v>
      </c>
      <c r="C19" s="107"/>
      <c r="D19" s="137"/>
      <c r="E19" s="137"/>
    </row>
    <row r="20" spans="1:15" x14ac:dyDescent="0.25">
      <c r="B20" s="38" t="s">
        <v>12</v>
      </c>
      <c r="C20" s="42">
        <f>SUM(C18:C19)</f>
        <v>0</v>
      </c>
      <c r="D20" s="137"/>
      <c r="E20" s="137">
        <f>C20</f>
        <v>0</v>
      </c>
    </row>
    <row r="21" spans="1:15" s="54" customFormat="1" ht="20.25" x14ac:dyDescent="0.3">
      <c r="A21" s="38"/>
      <c r="B21" s="38" t="s">
        <v>33</v>
      </c>
      <c r="C21" s="41"/>
      <c r="D21" s="41"/>
      <c r="E21" s="42">
        <f>SUM(E17:E20)</f>
        <v>0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</row>
    <row r="22" spans="1:15" x14ac:dyDescent="0.25">
      <c r="C22" s="41"/>
      <c r="D22" s="41"/>
      <c r="E22" s="137"/>
    </row>
    <row r="23" spans="1:15" x14ac:dyDescent="0.25">
      <c r="B23" s="38" t="s">
        <v>13</v>
      </c>
      <c r="C23" s="41"/>
      <c r="D23" s="41"/>
      <c r="E23" s="108"/>
    </row>
    <row r="24" spans="1:15" x14ac:dyDescent="0.25">
      <c r="B24" s="38" t="s">
        <v>60</v>
      </c>
      <c r="C24" s="41"/>
      <c r="D24" s="41"/>
      <c r="E24" s="139"/>
    </row>
    <row r="25" spans="1:15" x14ac:dyDescent="0.25">
      <c r="B25" s="38" t="s">
        <v>38</v>
      </c>
      <c r="C25" s="41"/>
      <c r="D25" s="41"/>
      <c r="E25" s="109"/>
    </row>
    <row r="26" spans="1:15" s="54" customFormat="1" ht="20.25" x14ac:dyDescent="0.3">
      <c r="A26" s="38"/>
      <c r="B26" s="38" t="s">
        <v>39</v>
      </c>
      <c r="C26" s="41"/>
      <c r="D26" s="41"/>
      <c r="E26" s="42">
        <f>SUM(E23:E25)</f>
        <v>0</v>
      </c>
      <c r="F26" s="38"/>
      <c r="G26" s="38"/>
      <c r="H26" s="38"/>
      <c r="I26" s="38"/>
      <c r="J26" s="38"/>
      <c r="K26" s="38"/>
      <c r="L26" s="38"/>
      <c r="M26" s="38"/>
      <c r="N26" s="38"/>
    </row>
    <row r="27" spans="1:15" x14ac:dyDescent="0.25">
      <c r="E27" s="138"/>
    </row>
    <row r="29" spans="1:15" x14ac:dyDescent="0.25">
      <c r="A29" s="38" t="s">
        <v>70</v>
      </c>
      <c r="B29" s="37" t="s">
        <v>156</v>
      </c>
    </row>
  </sheetData>
  <pageMargins left="0.59055118110236227" right="0.59055118110236227" top="0.98425196850393704" bottom="0.98425196850393704" header="0.51181102362204722" footer="0.51181102362204722"/>
  <pageSetup paperSize="9" orientation="portrait" horizontalDpi="4294967292" verticalDpi="0" r:id="rId1"/>
  <headerFooter alignWithMargins="0">
    <oddHeader>&amp;COppgave 11.11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19</vt:i4>
      </vt:variant>
    </vt:vector>
  </HeadingPairs>
  <TitlesOfParts>
    <vt:vector size="19" baseType="lpstr">
      <vt:lpstr>11.1</vt:lpstr>
      <vt:lpstr>11.2</vt:lpstr>
      <vt:lpstr>11.5</vt:lpstr>
      <vt:lpstr>11.6</vt:lpstr>
      <vt:lpstr>11.7</vt:lpstr>
      <vt:lpstr>11.8</vt:lpstr>
      <vt:lpstr>11.9</vt:lpstr>
      <vt:lpstr>11.10</vt:lpstr>
      <vt:lpstr>11.11</vt:lpstr>
      <vt:lpstr>11.16</vt:lpstr>
      <vt:lpstr>11.17</vt:lpstr>
      <vt:lpstr>11.18</vt:lpstr>
      <vt:lpstr>11.19</vt:lpstr>
      <vt:lpstr>11.20</vt:lpstr>
      <vt:lpstr>11.21</vt:lpstr>
      <vt:lpstr>11.23</vt:lpstr>
      <vt:lpstr>11.24</vt:lpstr>
      <vt:lpstr>11.25</vt:lpstr>
      <vt:lpstr>11.26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Øystein 24-5-14</cp:lastModifiedBy>
  <cp:lastPrinted>2010-08-27T07:37:37Z</cp:lastPrinted>
  <dcterms:created xsi:type="dcterms:W3CDTF">1997-01-16T18:32:43Z</dcterms:created>
  <dcterms:modified xsi:type="dcterms:W3CDTF">2015-01-05T19:14:01Z</dcterms:modified>
</cp:coreProperties>
</file>