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12D12F95-D30B-4331-AB44-A17D76574519}" xr6:coauthVersionLast="47" xr6:coauthVersionMax="47" xr10:uidLastSave="{00000000-0000-0000-0000-000000000000}"/>
  <bookViews>
    <workbookView xWindow="2685" yWindow="2685" windowWidth="17040" windowHeight="12255" xr2:uid="{00000000-000D-0000-FFFF-FFFF00000000}"/>
  </bookViews>
  <sheets>
    <sheet name="Oppgave 13.1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4" l="1"/>
  <c r="E45" i="4"/>
  <c r="G45" i="4" s="1"/>
  <c r="G35" i="4"/>
  <c r="G36" i="4"/>
  <c r="J11" i="4"/>
  <c r="D47" i="4" l="1"/>
  <c r="C47" i="4"/>
  <c r="G44" i="4"/>
  <c r="G43" i="4"/>
  <c r="H42" i="4"/>
  <c r="G40" i="4"/>
  <c r="G39" i="4"/>
  <c r="G38" i="4"/>
  <c r="G37" i="4"/>
  <c r="G32" i="4"/>
  <c r="G33" i="4"/>
  <c r="G31" i="4"/>
  <c r="G30" i="4"/>
  <c r="G29" i="4"/>
  <c r="H27" i="4"/>
  <c r="J26" i="4"/>
  <c r="J25" i="4"/>
  <c r="J24" i="4"/>
  <c r="J23" i="4"/>
  <c r="J22" i="4"/>
  <c r="J21" i="4"/>
  <c r="J20" i="4"/>
  <c r="J19" i="4"/>
  <c r="J18" i="4"/>
  <c r="J17" i="4"/>
  <c r="J15" i="4"/>
  <c r="I14" i="4"/>
  <c r="I13" i="4"/>
  <c r="I12" i="4"/>
  <c r="I10" i="4"/>
  <c r="I9" i="4"/>
  <c r="I8" i="4"/>
  <c r="I7" i="4"/>
  <c r="H28" i="4" l="1"/>
  <c r="G34" i="4" l="1"/>
  <c r="I5" i="4"/>
  <c r="I47" i="4" s="1"/>
  <c r="H47" i="4"/>
  <c r="E46" i="4" l="1"/>
  <c r="F16" i="4" l="1"/>
  <c r="G46" i="4"/>
  <c r="G47" i="4" s="1"/>
  <c r="E47" i="4"/>
  <c r="J16" i="4" l="1"/>
  <c r="J47" i="4" s="1"/>
  <c r="F47" i="4"/>
</calcChain>
</file>

<file path=xl/sharedStrings.xml><?xml version="1.0" encoding="utf-8"?>
<sst xmlns="http://schemas.openxmlformats.org/spreadsheetml/2006/main" count="66" uniqueCount="63">
  <si>
    <t>Leverandørgjeld</t>
  </si>
  <si>
    <t>Varekjøp</t>
  </si>
  <si>
    <t>Skattetrekk</t>
  </si>
  <si>
    <t>Lønn</t>
  </si>
  <si>
    <t>Feriepenger</t>
  </si>
  <si>
    <t>Trekkinnskudd</t>
  </si>
  <si>
    <t>Arbeidsgiveravgift</t>
  </si>
  <si>
    <t>Kontanter</t>
  </si>
  <si>
    <t>Saldobalanse</t>
  </si>
  <si>
    <t>Oppgjørsposteringer</t>
  </si>
  <si>
    <t>Resultat</t>
  </si>
  <si>
    <t>Balanse</t>
  </si>
  <si>
    <t>Biler</t>
  </si>
  <si>
    <t>Salg biler</t>
  </si>
  <si>
    <t>Inventar</t>
  </si>
  <si>
    <t>Kontormaskiner</t>
  </si>
  <si>
    <t>Varebeholdning</t>
  </si>
  <si>
    <t>Kundefordringer</t>
  </si>
  <si>
    <t>Avsetning tap på fordringer</t>
  </si>
  <si>
    <t>Bankinnskudd</t>
  </si>
  <si>
    <t>Aksjekapital</t>
  </si>
  <si>
    <t>Annen egenkapital</t>
  </si>
  <si>
    <t>Utsatt skatt</t>
  </si>
  <si>
    <t>Betalbar skatt</t>
  </si>
  <si>
    <t>Skyldig merverdiavgift</t>
  </si>
  <si>
    <t>Skyldig arbeidsgiveravgift</t>
  </si>
  <si>
    <t>Påløpt arbeidsgiveravgift</t>
  </si>
  <si>
    <t>Avsatt utbytte</t>
  </si>
  <si>
    <t>Skyldige kostnader</t>
  </si>
  <si>
    <t>Avgiftspliktig omsetning</t>
  </si>
  <si>
    <t>Gevinst ved salg av bil</t>
  </si>
  <si>
    <t>Obligatorisk tjenestepensjon</t>
  </si>
  <si>
    <t>Avskrivninger</t>
  </si>
  <si>
    <t>Bilkostnader</t>
  </si>
  <si>
    <t>Forsikringer</t>
  </si>
  <si>
    <t>Andre driftskostnader</t>
  </si>
  <si>
    <t>Tap ved salg av varebil</t>
  </si>
  <si>
    <t>Tap på fordringer</t>
  </si>
  <si>
    <t>Renteinntekter</t>
  </si>
  <si>
    <t>Rentekostnader</t>
  </si>
  <si>
    <t>Endring i utsatt skatt</t>
  </si>
  <si>
    <t>Påløpte feriepenger</t>
  </si>
  <si>
    <t>Husleie</t>
  </si>
  <si>
    <t>Kontorkostnader</t>
  </si>
  <si>
    <t>kode</t>
  </si>
  <si>
    <t>Konto-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</si>
  <si>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</si>
  <si>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</si>
  <si>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</si>
  <si>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</si>
  <si>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</si>
  <si>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</si>
  <si>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</si>
  <si>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</si>
  <si>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</si>
  <si>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</t>
  </si>
  <si>
    <t>k)</t>
  </si>
  <si>
    <t>l)</t>
  </si>
  <si>
    <t>m)</t>
  </si>
  <si>
    <t>Kontonavn</t>
  </si>
  <si>
    <t>Oppgaven følger reglene om innbetaling av skattetrekk fra 2024, altså de "gamle" reglene.</t>
  </si>
  <si>
    <t>Dette har imidlertid ingen praktiske konsekvenser for løsningen av denne oppgaven.</t>
  </si>
  <si>
    <t>Oppgave 13.12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</si>
</sst>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43">
    <xf numFmtId="0" fontId="0" fillId="0" borderId="0" xfId="0"/>
    <xf numFmtId="0" fontId="2" fillId="0" borderId="2" xfId="1" applyFont="1" applyBorder="1" applyAlignment="1">
      <alignment horizontal="center"/>
    </xf>
    <xf numFmtId="0" fontId="2" fillId="0" borderId="2" xfId="1" applyFont="1" applyBorder="1"/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1" applyFont="1"/>
    <xf numFmtId="3" fontId="2" fillId="0" borderId="0" xfId="1" applyNumberFormat="1" applyFont="1"/>
    <xf numFmtId="0" fontId="4" fillId="0" borderId="0" xfId="1" applyFont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3" fontId="2" fillId="0" borderId="1" xfId="1" applyNumberFormat="1" applyFont="1" applyBorder="1"/>
    <xf numFmtId="0" fontId="4" fillId="0" borderId="0" xfId="1" applyFont="1" applyAlignment="1">
      <alignment horizontal="center"/>
    </xf>
    <xf numFmtId="14" fontId="4" fillId="0" borderId="0" xfId="1" applyNumberFormat="1" applyFont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3" xfId="1" applyFont="1" applyBorder="1"/>
    <xf numFmtId="3" fontId="2" fillId="0" borderId="3" xfId="1" applyNumberFormat="1" applyFont="1" applyBorder="1"/>
    <xf numFmtId="3" fontId="2" fillId="0" borderId="2" xfId="1" applyNumberFormat="1" applyFont="1" applyBorder="1"/>
    <xf numFmtId="0" fontId="2" fillId="0" borderId="7" xfId="1" applyFont="1" applyBorder="1" applyAlignment="1">
      <alignment horizontal="center"/>
    </xf>
    <xf numFmtId="0" fontId="2" fillId="0" borderId="7" xfId="1" applyFont="1" applyBorder="1"/>
    <xf numFmtId="3" fontId="2" fillId="0" borderId="7" xfId="1" applyNumberFormat="1" applyFont="1" applyBorder="1"/>
    <xf numFmtId="0" fontId="2" fillId="0" borderId="5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5" xfId="1" applyFont="1" applyBorder="1"/>
    <xf numFmtId="0" fontId="2" fillId="0" borderId="9" xfId="1" applyFont="1" applyBorder="1"/>
    <xf numFmtId="3" fontId="2" fillId="0" borderId="6" xfId="1" applyNumberFormat="1" applyFont="1" applyBorder="1" applyAlignment="1">
      <alignment horizontal="center"/>
    </xf>
    <xf numFmtId="3" fontId="2" fillId="0" borderId="8" xfId="1" applyNumberFormat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quotePrefix="1" applyFont="1" applyAlignment="1">
      <alignment horizontal="right"/>
    </xf>
    <xf numFmtId="3" fontId="2" fillId="0" borderId="0" xfId="1" applyNumberFormat="1" applyFont="1" applyAlignment="1">
      <alignment horizontal="center"/>
    </xf>
    <xf numFmtId="0" fontId="4" fillId="0" borderId="0" xfId="1" applyFont="1"/>
    <xf numFmtId="3" fontId="4" fillId="0" borderId="0" xfId="1" applyNumberFormat="1" applyFont="1"/>
    <xf numFmtId="0" fontId="2" fillId="0" borderId="10" xfId="1" applyFont="1" applyBorder="1"/>
    <xf numFmtId="0" fontId="2" fillId="0" borderId="11" xfId="1" applyFont="1" applyBorder="1"/>
    <xf numFmtId="3" fontId="2" fillId="0" borderId="11" xfId="1" applyNumberFormat="1" applyFont="1" applyBorder="1"/>
    <xf numFmtId="9" fontId="2" fillId="0" borderId="11" xfId="2" applyFont="1" applyBorder="1"/>
    <xf numFmtId="0" fontId="3" fillId="0" borderId="11" xfId="1" applyFont="1" applyBorder="1"/>
    <xf numFmtId="3" fontId="2" fillId="0" borderId="10" xfId="1" applyNumberFormat="1" applyFont="1" applyBorder="1"/>
    <xf numFmtId="3" fontId="2" fillId="0" borderId="5" xfId="1" applyNumberFormat="1" applyFont="1" applyBorder="1" applyAlignment="1">
      <alignment horizontal="center"/>
    </xf>
    <xf numFmtId="3" fontId="2" fillId="2" borderId="7" xfId="1" applyNumberFormat="1" applyFont="1" applyFill="1" applyBorder="1"/>
    <xf numFmtId="3" fontId="2" fillId="2" borderId="1" xfId="1" applyNumberFormat="1" applyFont="1" applyFill="1" applyBorder="1"/>
    <xf numFmtId="3" fontId="2" fillId="2" borderId="3" xfId="1" applyNumberFormat="1" applyFont="1" applyFill="1" applyBorder="1"/>
    <xf numFmtId="3" fontId="2" fillId="2" borderId="2" xfId="1" applyNumberFormat="1" applyFont="1" applyFill="1" applyBorder="1"/>
    <xf numFmtId="0" fontId="2" fillId="2" borderId="4" xfId="1" applyFont="1" applyFill="1" applyBorder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6"/>
  <sheetViews>
    <sheetView showGridLines="0" tabSelected="1" zoomScaleNormal="100" workbookViewId="0">
      <selection activeCell="K6" sqref="K6"/>
    </sheetView>
  </sheetViews>
  <sheetFormatPr baseColWidth="10" defaultRowHeight="15" x14ac:dyDescent="0.25"/>
  <cols>
    <col min="1" max="1" width="6.85546875" style="3" customWidth="1"/>
    <col min="2" max="2" width="28.42578125" style="4" bestFit="1" customWidth="1"/>
    <col min="3" max="10" width="10.7109375" style="6" customWidth="1"/>
    <col min="11" max="11" width="11.42578125" style="4"/>
    <col min="12" max="12" width="7" style="4" customWidth="1"/>
    <col min="13" max="254" width="11.42578125" style="4"/>
    <col min="255" max="255" width="5.140625" style="4" customWidth="1"/>
    <col min="256" max="256" width="28.42578125" style="4" bestFit="1" customWidth="1"/>
    <col min="257" max="264" width="10.7109375" style="4" customWidth="1"/>
    <col min="265" max="510" width="11.42578125" style="4"/>
    <col min="511" max="511" width="5.140625" style="4" customWidth="1"/>
    <col min="512" max="512" width="28.42578125" style="4" bestFit="1" customWidth="1"/>
    <col min="513" max="520" width="10.7109375" style="4" customWidth="1"/>
    <col min="521" max="766" width="11.42578125" style="4"/>
    <col min="767" max="767" width="5.140625" style="4" customWidth="1"/>
    <col min="768" max="768" width="28.42578125" style="4" bestFit="1" customWidth="1"/>
    <col min="769" max="776" width="10.7109375" style="4" customWidth="1"/>
    <col min="777" max="1022" width="11.42578125" style="4"/>
    <col min="1023" max="1023" width="5.140625" style="4" customWidth="1"/>
    <col min="1024" max="1024" width="28.42578125" style="4" bestFit="1" customWidth="1"/>
    <col min="1025" max="1032" width="10.7109375" style="4" customWidth="1"/>
    <col min="1033" max="1278" width="11.42578125" style="4"/>
    <col min="1279" max="1279" width="5.140625" style="4" customWidth="1"/>
    <col min="1280" max="1280" width="28.42578125" style="4" bestFit="1" customWidth="1"/>
    <col min="1281" max="1288" width="10.7109375" style="4" customWidth="1"/>
    <col min="1289" max="1534" width="11.42578125" style="4"/>
    <col min="1535" max="1535" width="5.140625" style="4" customWidth="1"/>
    <col min="1536" max="1536" width="28.42578125" style="4" bestFit="1" customWidth="1"/>
    <col min="1537" max="1544" width="10.7109375" style="4" customWidth="1"/>
    <col min="1545" max="1790" width="11.42578125" style="4"/>
    <col min="1791" max="1791" width="5.140625" style="4" customWidth="1"/>
    <col min="1792" max="1792" width="28.42578125" style="4" bestFit="1" customWidth="1"/>
    <col min="1793" max="1800" width="10.7109375" style="4" customWidth="1"/>
    <col min="1801" max="2046" width="11.42578125" style="4"/>
    <col min="2047" max="2047" width="5.140625" style="4" customWidth="1"/>
    <col min="2048" max="2048" width="28.42578125" style="4" bestFit="1" customWidth="1"/>
    <col min="2049" max="2056" width="10.7109375" style="4" customWidth="1"/>
    <col min="2057" max="2302" width="11.42578125" style="4"/>
    <col min="2303" max="2303" width="5.140625" style="4" customWidth="1"/>
    <col min="2304" max="2304" width="28.42578125" style="4" bestFit="1" customWidth="1"/>
    <col min="2305" max="2312" width="10.7109375" style="4" customWidth="1"/>
    <col min="2313" max="2558" width="11.42578125" style="4"/>
    <col min="2559" max="2559" width="5.140625" style="4" customWidth="1"/>
    <col min="2560" max="2560" width="28.42578125" style="4" bestFit="1" customWidth="1"/>
    <col min="2561" max="2568" width="10.7109375" style="4" customWidth="1"/>
    <col min="2569" max="2814" width="11.42578125" style="4"/>
    <col min="2815" max="2815" width="5.140625" style="4" customWidth="1"/>
    <col min="2816" max="2816" width="28.42578125" style="4" bestFit="1" customWidth="1"/>
    <col min="2817" max="2824" width="10.7109375" style="4" customWidth="1"/>
    <col min="2825" max="3070" width="11.42578125" style="4"/>
    <col min="3071" max="3071" width="5.140625" style="4" customWidth="1"/>
    <col min="3072" max="3072" width="28.42578125" style="4" bestFit="1" customWidth="1"/>
    <col min="3073" max="3080" width="10.7109375" style="4" customWidth="1"/>
    <col min="3081" max="3326" width="11.42578125" style="4"/>
    <col min="3327" max="3327" width="5.140625" style="4" customWidth="1"/>
    <col min="3328" max="3328" width="28.42578125" style="4" bestFit="1" customWidth="1"/>
    <col min="3329" max="3336" width="10.7109375" style="4" customWidth="1"/>
    <col min="3337" max="3582" width="11.42578125" style="4"/>
    <col min="3583" max="3583" width="5.140625" style="4" customWidth="1"/>
    <col min="3584" max="3584" width="28.42578125" style="4" bestFit="1" customWidth="1"/>
    <col min="3585" max="3592" width="10.7109375" style="4" customWidth="1"/>
    <col min="3593" max="3838" width="11.42578125" style="4"/>
    <col min="3839" max="3839" width="5.140625" style="4" customWidth="1"/>
    <col min="3840" max="3840" width="28.42578125" style="4" bestFit="1" customWidth="1"/>
    <col min="3841" max="3848" width="10.7109375" style="4" customWidth="1"/>
    <col min="3849" max="4094" width="11.42578125" style="4"/>
    <col min="4095" max="4095" width="5.140625" style="4" customWidth="1"/>
    <col min="4096" max="4096" width="28.42578125" style="4" bestFit="1" customWidth="1"/>
    <col min="4097" max="4104" width="10.7109375" style="4" customWidth="1"/>
    <col min="4105" max="4350" width="11.42578125" style="4"/>
    <col min="4351" max="4351" width="5.140625" style="4" customWidth="1"/>
    <col min="4352" max="4352" width="28.42578125" style="4" bestFit="1" customWidth="1"/>
    <col min="4353" max="4360" width="10.7109375" style="4" customWidth="1"/>
    <col min="4361" max="4606" width="11.42578125" style="4"/>
    <col min="4607" max="4607" width="5.140625" style="4" customWidth="1"/>
    <col min="4608" max="4608" width="28.42578125" style="4" bestFit="1" customWidth="1"/>
    <col min="4609" max="4616" width="10.7109375" style="4" customWidth="1"/>
    <col min="4617" max="4862" width="11.42578125" style="4"/>
    <col min="4863" max="4863" width="5.140625" style="4" customWidth="1"/>
    <col min="4864" max="4864" width="28.42578125" style="4" bestFit="1" customWidth="1"/>
    <col min="4865" max="4872" width="10.7109375" style="4" customWidth="1"/>
    <col min="4873" max="5118" width="11.42578125" style="4"/>
    <col min="5119" max="5119" width="5.140625" style="4" customWidth="1"/>
    <col min="5120" max="5120" width="28.42578125" style="4" bestFit="1" customWidth="1"/>
    <col min="5121" max="5128" width="10.7109375" style="4" customWidth="1"/>
    <col min="5129" max="5374" width="11.42578125" style="4"/>
    <col min="5375" max="5375" width="5.140625" style="4" customWidth="1"/>
    <col min="5376" max="5376" width="28.42578125" style="4" bestFit="1" customWidth="1"/>
    <col min="5377" max="5384" width="10.7109375" style="4" customWidth="1"/>
    <col min="5385" max="5630" width="11.42578125" style="4"/>
    <col min="5631" max="5631" width="5.140625" style="4" customWidth="1"/>
    <col min="5632" max="5632" width="28.42578125" style="4" bestFit="1" customWidth="1"/>
    <col min="5633" max="5640" width="10.7109375" style="4" customWidth="1"/>
    <col min="5641" max="5886" width="11.42578125" style="4"/>
    <col min="5887" max="5887" width="5.140625" style="4" customWidth="1"/>
    <col min="5888" max="5888" width="28.42578125" style="4" bestFit="1" customWidth="1"/>
    <col min="5889" max="5896" width="10.7109375" style="4" customWidth="1"/>
    <col min="5897" max="6142" width="11.42578125" style="4"/>
    <col min="6143" max="6143" width="5.140625" style="4" customWidth="1"/>
    <col min="6144" max="6144" width="28.42578125" style="4" bestFit="1" customWidth="1"/>
    <col min="6145" max="6152" width="10.7109375" style="4" customWidth="1"/>
    <col min="6153" max="6398" width="11.42578125" style="4"/>
    <col min="6399" max="6399" width="5.140625" style="4" customWidth="1"/>
    <col min="6400" max="6400" width="28.42578125" style="4" bestFit="1" customWidth="1"/>
    <col min="6401" max="6408" width="10.7109375" style="4" customWidth="1"/>
    <col min="6409" max="6654" width="11.42578125" style="4"/>
    <col min="6655" max="6655" width="5.140625" style="4" customWidth="1"/>
    <col min="6656" max="6656" width="28.42578125" style="4" bestFit="1" customWidth="1"/>
    <col min="6657" max="6664" width="10.7109375" style="4" customWidth="1"/>
    <col min="6665" max="6910" width="11.42578125" style="4"/>
    <col min="6911" max="6911" width="5.140625" style="4" customWidth="1"/>
    <col min="6912" max="6912" width="28.42578125" style="4" bestFit="1" customWidth="1"/>
    <col min="6913" max="6920" width="10.7109375" style="4" customWidth="1"/>
    <col min="6921" max="7166" width="11.42578125" style="4"/>
    <col min="7167" max="7167" width="5.140625" style="4" customWidth="1"/>
    <col min="7168" max="7168" width="28.42578125" style="4" bestFit="1" customWidth="1"/>
    <col min="7169" max="7176" width="10.7109375" style="4" customWidth="1"/>
    <col min="7177" max="7422" width="11.42578125" style="4"/>
    <col min="7423" max="7423" width="5.140625" style="4" customWidth="1"/>
    <col min="7424" max="7424" width="28.42578125" style="4" bestFit="1" customWidth="1"/>
    <col min="7425" max="7432" width="10.7109375" style="4" customWidth="1"/>
    <col min="7433" max="7678" width="11.42578125" style="4"/>
    <col min="7679" max="7679" width="5.140625" style="4" customWidth="1"/>
    <col min="7680" max="7680" width="28.42578125" style="4" bestFit="1" customWidth="1"/>
    <col min="7681" max="7688" width="10.7109375" style="4" customWidth="1"/>
    <col min="7689" max="7934" width="11.42578125" style="4"/>
    <col min="7935" max="7935" width="5.140625" style="4" customWidth="1"/>
    <col min="7936" max="7936" width="28.42578125" style="4" bestFit="1" customWidth="1"/>
    <col min="7937" max="7944" width="10.7109375" style="4" customWidth="1"/>
    <col min="7945" max="8190" width="11.42578125" style="4"/>
    <col min="8191" max="8191" width="5.140625" style="4" customWidth="1"/>
    <col min="8192" max="8192" width="28.42578125" style="4" bestFit="1" customWidth="1"/>
    <col min="8193" max="8200" width="10.7109375" style="4" customWidth="1"/>
    <col min="8201" max="8446" width="11.42578125" style="4"/>
    <col min="8447" max="8447" width="5.140625" style="4" customWidth="1"/>
    <col min="8448" max="8448" width="28.42578125" style="4" bestFit="1" customWidth="1"/>
    <col min="8449" max="8456" width="10.7109375" style="4" customWidth="1"/>
    <col min="8457" max="8702" width="11.42578125" style="4"/>
    <col min="8703" max="8703" width="5.140625" style="4" customWidth="1"/>
    <col min="8704" max="8704" width="28.42578125" style="4" bestFit="1" customWidth="1"/>
    <col min="8705" max="8712" width="10.7109375" style="4" customWidth="1"/>
    <col min="8713" max="8958" width="11.42578125" style="4"/>
    <col min="8959" max="8959" width="5.140625" style="4" customWidth="1"/>
    <col min="8960" max="8960" width="28.42578125" style="4" bestFit="1" customWidth="1"/>
    <col min="8961" max="8968" width="10.7109375" style="4" customWidth="1"/>
    <col min="8969" max="9214" width="11.42578125" style="4"/>
    <col min="9215" max="9215" width="5.140625" style="4" customWidth="1"/>
    <col min="9216" max="9216" width="28.42578125" style="4" bestFit="1" customWidth="1"/>
    <col min="9217" max="9224" width="10.7109375" style="4" customWidth="1"/>
    <col min="9225" max="9470" width="11.42578125" style="4"/>
    <col min="9471" max="9471" width="5.140625" style="4" customWidth="1"/>
    <col min="9472" max="9472" width="28.42578125" style="4" bestFit="1" customWidth="1"/>
    <col min="9473" max="9480" width="10.7109375" style="4" customWidth="1"/>
    <col min="9481" max="9726" width="11.42578125" style="4"/>
    <col min="9727" max="9727" width="5.140625" style="4" customWidth="1"/>
    <col min="9728" max="9728" width="28.42578125" style="4" bestFit="1" customWidth="1"/>
    <col min="9729" max="9736" width="10.7109375" style="4" customWidth="1"/>
    <col min="9737" max="9982" width="11.42578125" style="4"/>
    <col min="9983" max="9983" width="5.140625" style="4" customWidth="1"/>
    <col min="9984" max="9984" width="28.42578125" style="4" bestFit="1" customWidth="1"/>
    <col min="9985" max="9992" width="10.7109375" style="4" customWidth="1"/>
    <col min="9993" max="10238" width="11.42578125" style="4"/>
    <col min="10239" max="10239" width="5.140625" style="4" customWidth="1"/>
    <col min="10240" max="10240" width="28.42578125" style="4" bestFit="1" customWidth="1"/>
    <col min="10241" max="10248" width="10.7109375" style="4" customWidth="1"/>
    <col min="10249" max="10494" width="11.42578125" style="4"/>
    <col min="10495" max="10495" width="5.140625" style="4" customWidth="1"/>
    <col min="10496" max="10496" width="28.42578125" style="4" bestFit="1" customWidth="1"/>
    <col min="10497" max="10504" width="10.7109375" style="4" customWidth="1"/>
    <col min="10505" max="10750" width="11.42578125" style="4"/>
    <col min="10751" max="10751" width="5.140625" style="4" customWidth="1"/>
    <col min="10752" max="10752" width="28.42578125" style="4" bestFit="1" customWidth="1"/>
    <col min="10753" max="10760" width="10.7109375" style="4" customWidth="1"/>
    <col min="10761" max="11006" width="11.42578125" style="4"/>
    <col min="11007" max="11007" width="5.140625" style="4" customWidth="1"/>
    <col min="11008" max="11008" width="28.42578125" style="4" bestFit="1" customWidth="1"/>
    <col min="11009" max="11016" width="10.7109375" style="4" customWidth="1"/>
    <col min="11017" max="11262" width="11.42578125" style="4"/>
    <col min="11263" max="11263" width="5.140625" style="4" customWidth="1"/>
    <col min="11264" max="11264" width="28.42578125" style="4" bestFit="1" customWidth="1"/>
    <col min="11265" max="11272" width="10.7109375" style="4" customWidth="1"/>
    <col min="11273" max="11518" width="11.42578125" style="4"/>
    <col min="11519" max="11519" width="5.140625" style="4" customWidth="1"/>
    <col min="11520" max="11520" width="28.42578125" style="4" bestFit="1" customWidth="1"/>
    <col min="11521" max="11528" width="10.7109375" style="4" customWidth="1"/>
    <col min="11529" max="11774" width="11.42578125" style="4"/>
    <col min="11775" max="11775" width="5.140625" style="4" customWidth="1"/>
    <col min="11776" max="11776" width="28.42578125" style="4" bestFit="1" customWidth="1"/>
    <col min="11777" max="11784" width="10.7109375" style="4" customWidth="1"/>
    <col min="11785" max="12030" width="11.42578125" style="4"/>
    <col min="12031" max="12031" width="5.140625" style="4" customWidth="1"/>
    <col min="12032" max="12032" width="28.42578125" style="4" bestFit="1" customWidth="1"/>
    <col min="12033" max="12040" width="10.7109375" style="4" customWidth="1"/>
    <col min="12041" max="12286" width="11.42578125" style="4"/>
    <col min="12287" max="12287" width="5.140625" style="4" customWidth="1"/>
    <col min="12288" max="12288" width="28.42578125" style="4" bestFit="1" customWidth="1"/>
    <col min="12289" max="12296" width="10.7109375" style="4" customWidth="1"/>
    <col min="12297" max="12542" width="11.42578125" style="4"/>
    <col min="12543" max="12543" width="5.140625" style="4" customWidth="1"/>
    <col min="12544" max="12544" width="28.42578125" style="4" bestFit="1" customWidth="1"/>
    <col min="12545" max="12552" width="10.7109375" style="4" customWidth="1"/>
    <col min="12553" max="12798" width="11.42578125" style="4"/>
    <col min="12799" max="12799" width="5.140625" style="4" customWidth="1"/>
    <col min="12800" max="12800" width="28.42578125" style="4" bestFit="1" customWidth="1"/>
    <col min="12801" max="12808" width="10.7109375" style="4" customWidth="1"/>
    <col min="12809" max="13054" width="11.42578125" style="4"/>
    <col min="13055" max="13055" width="5.140625" style="4" customWidth="1"/>
    <col min="13056" max="13056" width="28.42578125" style="4" bestFit="1" customWidth="1"/>
    <col min="13057" max="13064" width="10.7109375" style="4" customWidth="1"/>
    <col min="13065" max="13310" width="11.42578125" style="4"/>
    <col min="13311" max="13311" width="5.140625" style="4" customWidth="1"/>
    <col min="13312" max="13312" width="28.42578125" style="4" bestFit="1" customWidth="1"/>
    <col min="13313" max="13320" width="10.7109375" style="4" customWidth="1"/>
    <col min="13321" max="13566" width="11.42578125" style="4"/>
    <col min="13567" max="13567" width="5.140625" style="4" customWidth="1"/>
    <col min="13568" max="13568" width="28.42578125" style="4" bestFit="1" customWidth="1"/>
    <col min="13569" max="13576" width="10.7109375" style="4" customWidth="1"/>
    <col min="13577" max="13822" width="11.42578125" style="4"/>
    <col min="13823" max="13823" width="5.140625" style="4" customWidth="1"/>
    <col min="13824" max="13824" width="28.42578125" style="4" bestFit="1" customWidth="1"/>
    <col min="13825" max="13832" width="10.7109375" style="4" customWidth="1"/>
    <col min="13833" max="14078" width="11.42578125" style="4"/>
    <col min="14079" max="14079" width="5.140625" style="4" customWidth="1"/>
    <col min="14080" max="14080" width="28.42578125" style="4" bestFit="1" customWidth="1"/>
    <col min="14081" max="14088" width="10.7109375" style="4" customWidth="1"/>
    <col min="14089" max="14334" width="11.42578125" style="4"/>
    <col min="14335" max="14335" width="5.140625" style="4" customWidth="1"/>
    <col min="14336" max="14336" width="28.42578125" style="4" bestFit="1" customWidth="1"/>
    <col min="14337" max="14344" width="10.7109375" style="4" customWidth="1"/>
    <col min="14345" max="14590" width="11.42578125" style="4"/>
    <col min="14591" max="14591" width="5.140625" style="4" customWidth="1"/>
    <col min="14592" max="14592" width="28.42578125" style="4" bestFit="1" customWidth="1"/>
    <col min="14593" max="14600" width="10.7109375" style="4" customWidth="1"/>
    <col min="14601" max="14846" width="11.42578125" style="4"/>
    <col min="14847" max="14847" width="5.140625" style="4" customWidth="1"/>
    <col min="14848" max="14848" width="28.42578125" style="4" bestFit="1" customWidth="1"/>
    <col min="14849" max="14856" width="10.7109375" style="4" customWidth="1"/>
    <col min="14857" max="15102" width="11.42578125" style="4"/>
    <col min="15103" max="15103" width="5.140625" style="4" customWidth="1"/>
    <col min="15104" max="15104" width="28.42578125" style="4" bestFit="1" customWidth="1"/>
    <col min="15105" max="15112" width="10.7109375" style="4" customWidth="1"/>
    <col min="15113" max="15358" width="11.42578125" style="4"/>
    <col min="15359" max="15359" width="5.140625" style="4" customWidth="1"/>
    <col min="15360" max="15360" width="28.42578125" style="4" bestFit="1" customWidth="1"/>
    <col min="15361" max="15368" width="10.7109375" style="4" customWidth="1"/>
    <col min="15369" max="15614" width="11.42578125" style="4"/>
    <col min="15615" max="15615" width="5.140625" style="4" customWidth="1"/>
    <col min="15616" max="15616" width="28.42578125" style="4" bestFit="1" customWidth="1"/>
    <col min="15617" max="15624" width="10.7109375" style="4" customWidth="1"/>
    <col min="15625" max="15870" width="11.42578125" style="4"/>
    <col min="15871" max="15871" width="5.140625" style="4" customWidth="1"/>
    <col min="15872" max="15872" width="28.42578125" style="4" bestFit="1" customWidth="1"/>
    <col min="15873" max="15880" width="10.7109375" style="4" customWidth="1"/>
    <col min="15881" max="16126" width="11.42578125" style="4"/>
    <col min="16127" max="16127" width="5.140625" style="4" customWidth="1"/>
    <col min="16128" max="16128" width="28.42578125" style="4" bestFit="1" customWidth="1"/>
    <col min="16129" max="16136" width="10.7109375" style="4" customWidth="1"/>
    <col min="16137" max="16384" width="11.42578125" style="4"/>
  </cols>
  <sheetData>
    <row r="1" spans="1:21" x14ac:dyDescent="0.25">
      <c r="A1" s="7" t="s">
        <v>62</v>
      </c>
      <c r="C1" s="30" t="s">
        <v>60</v>
      </c>
      <c r="L1" s="29" t="s">
        <v>62</v>
      </c>
    </row>
    <row r="2" spans="1:21" x14ac:dyDescent="0.25">
      <c r="A2" s="4"/>
      <c r="C2" s="30" t="s">
        <v>61</v>
      </c>
    </row>
    <row r="3" spans="1:21" x14ac:dyDescent="0.25">
      <c r="A3" s="20" t="s">
        <v>45</v>
      </c>
      <c r="B3" s="22" t="s">
        <v>59</v>
      </c>
      <c r="C3" s="37" t="s">
        <v>8</v>
      </c>
      <c r="D3" s="37"/>
      <c r="E3" s="37" t="s">
        <v>9</v>
      </c>
      <c r="F3" s="37"/>
      <c r="G3" s="37" t="s">
        <v>10</v>
      </c>
      <c r="H3" s="37"/>
      <c r="I3" s="37" t="s">
        <v>11</v>
      </c>
      <c r="J3" s="37"/>
      <c r="K3" s="3"/>
      <c r="L3" s="3" t="s">
        <v>46</v>
      </c>
      <c r="M3" s="31"/>
      <c r="N3" s="31"/>
      <c r="O3" s="31"/>
      <c r="P3" s="36"/>
      <c r="Q3" s="36"/>
      <c r="R3" s="36"/>
      <c r="S3" s="36"/>
      <c r="T3" s="31"/>
      <c r="U3" s="31"/>
    </row>
    <row r="4" spans="1:21" x14ac:dyDescent="0.25">
      <c r="A4" s="21" t="s">
        <v>44</v>
      </c>
      <c r="B4" s="23"/>
      <c r="C4" s="24"/>
      <c r="D4" s="25"/>
      <c r="E4" s="24"/>
      <c r="F4" s="25"/>
      <c r="G4" s="24"/>
      <c r="H4" s="25"/>
      <c r="I4" s="24"/>
      <c r="J4" s="25"/>
      <c r="K4" s="3"/>
      <c r="L4" s="26"/>
      <c r="M4" s="32"/>
      <c r="N4" s="32"/>
      <c r="O4" s="32"/>
      <c r="P4" s="33"/>
      <c r="Q4" s="33"/>
      <c r="R4" s="33"/>
      <c r="S4" s="33"/>
      <c r="T4" s="32"/>
      <c r="U4" s="32"/>
    </row>
    <row r="5" spans="1:21" x14ac:dyDescent="0.25">
      <c r="A5" s="17">
        <v>1220</v>
      </c>
      <c r="B5" s="18" t="s">
        <v>12</v>
      </c>
      <c r="C5" s="19">
        <v>424000</v>
      </c>
      <c r="D5" s="38"/>
      <c r="E5" s="19"/>
      <c r="F5" s="38">
        <v>76250</v>
      </c>
      <c r="G5" s="19"/>
      <c r="H5" s="38"/>
      <c r="I5" s="19">
        <f>C5-F5</f>
        <v>347750</v>
      </c>
      <c r="J5" s="38"/>
      <c r="K5" s="11"/>
      <c r="L5" s="27"/>
      <c r="M5" s="32"/>
      <c r="N5" s="32"/>
      <c r="O5" s="32"/>
      <c r="P5" s="33"/>
      <c r="Q5" s="33"/>
      <c r="R5" s="33"/>
      <c r="S5" s="33"/>
      <c r="T5" s="32"/>
      <c r="U5" s="32"/>
    </row>
    <row r="6" spans="1:21" x14ac:dyDescent="0.25">
      <c r="A6" s="8">
        <v>1229</v>
      </c>
      <c r="B6" s="9" t="s">
        <v>13</v>
      </c>
      <c r="C6" s="10"/>
      <c r="D6" s="39">
        <v>38000</v>
      </c>
      <c r="E6" s="10">
        <v>38000</v>
      </c>
      <c r="F6" s="39"/>
      <c r="G6" s="10"/>
      <c r="H6" s="39"/>
      <c r="I6" s="10"/>
      <c r="J6" s="39"/>
      <c r="K6" s="12"/>
      <c r="L6" s="3"/>
      <c r="M6" s="32"/>
      <c r="N6" s="32"/>
      <c r="O6" s="32"/>
      <c r="P6" s="33"/>
      <c r="Q6" s="33"/>
      <c r="R6" s="33"/>
      <c r="S6" s="33"/>
      <c r="T6" s="32"/>
      <c r="U6" s="32"/>
    </row>
    <row r="7" spans="1:21" x14ac:dyDescent="0.25">
      <c r="A7" s="8">
        <v>1240</v>
      </c>
      <c r="B7" s="9" t="s">
        <v>14</v>
      </c>
      <c r="C7" s="10">
        <v>90000</v>
      </c>
      <c r="D7" s="39"/>
      <c r="E7" s="10"/>
      <c r="F7" s="39">
        <v>15000</v>
      </c>
      <c r="G7" s="10"/>
      <c r="H7" s="39"/>
      <c r="I7" s="10">
        <f>C7+E7-F7</f>
        <v>75000</v>
      </c>
      <c r="J7" s="39"/>
      <c r="K7" s="12"/>
      <c r="L7" s="3"/>
      <c r="M7" s="32"/>
      <c r="N7" s="32"/>
      <c r="O7" s="32"/>
      <c r="P7" s="33"/>
      <c r="Q7" s="33"/>
      <c r="R7" s="33"/>
      <c r="S7" s="33"/>
      <c r="T7" s="32"/>
      <c r="U7" s="32"/>
    </row>
    <row r="8" spans="1:21" x14ac:dyDescent="0.25">
      <c r="A8" s="8">
        <v>1280</v>
      </c>
      <c r="B8" s="9" t="s">
        <v>15</v>
      </c>
      <c r="C8" s="10">
        <v>120000</v>
      </c>
      <c r="D8" s="39"/>
      <c r="E8" s="10"/>
      <c r="F8" s="39">
        <v>48000</v>
      </c>
      <c r="G8" s="10"/>
      <c r="H8" s="39"/>
      <c r="I8" s="10">
        <f t="shared" ref="I8:I14" si="0">C8+E8-F8</f>
        <v>72000</v>
      </c>
      <c r="J8" s="39"/>
      <c r="L8" s="3"/>
      <c r="M8" s="32"/>
      <c r="N8" s="32"/>
      <c r="O8" s="32"/>
      <c r="P8" s="33"/>
      <c r="Q8" s="33"/>
      <c r="R8" s="33"/>
      <c r="S8" s="33"/>
      <c r="T8" s="32"/>
      <c r="U8" s="32"/>
    </row>
    <row r="9" spans="1:21" x14ac:dyDescent="0.25">
      <c r="A9" s="8">
        <v>1400</v>
      </c>
      <c r="B9" s="9" t="s">
        <v>16</v>
      </c>
      <c r="C9" s="10">
        <v>1235000</v>
      </c>
      <c r="D9" s="39"/>
      <c r="E9" s="10">
        <v>50000</v>
      </c>
      <c r="F9" s="39"/>
      <c r="G9" s="10"/>
      <c r="H9" s="39"/>
      <c r="I9" s="10">
        <f t="shared" si="0"/>
        <v>1285000</v>
      </c>
      <c r="J9" s="39"/>
      <c r="L9" s="3" t="s">
        <v>47</v>
      </c>
      <c r="M9" s="32"/>
      <c r="N9" s="32"/>
      <c r="O9" s="32"/>
      <c r="P9" s="33"/>
      <c r="Q9" s="33"/>
      <c r="R9" s="33"/>
      <c r="S9" s="33"/>
      <c r="T9" s="32"/>
      <c r="U9" s="32"/>
    </row>
    <row r="10" spans="1:21" x14ac:dyDescent="0.25">
      <c r="A10" s="8">
        <v>1500</v>
      </c>
      <c r="B10" s="9" t="s">
        <v>17</v>
      </c>
      <c r="C10" s="10">
        <v>825000</v>
      </c>
      <c r="D10" s="39"/>
      <c r="E10" s="10"/>
      <c r="F10" s="39"/>
      <c r="G10" s="10"/>
      <c r="H10" s="39"/>
      <c r="I10" s="10">
        <f t="shared" si="0"/>
        <v>825000</v>
      </c>
      <c r="J10" s="39"/>
      <c r="L10" s="3"/>
      <c r="M10" s="32"/>
      <c r="N10" s="32"/>
      <c r="O10" s="32"/>
      <c r="P10" s="33"/>
      <c r="Q10" s="33"/>
      <c r="R10" s="33"/>
      <c r="S10" s="33"/>
      <c r="T10" s="32"/>
      <c r="U10" s="32"/>
    </row>
    <row r="11" spans="1:21" x14ac:dyDescent="0.25">
      <c r="A11" s="8">
        <v>1501</v>
      </c>
      <c r="B11" s="9" t="s">
        <v>18</v>
      </c>
      <c r="C11" s="10"/>
      <c r="D11" s="39">
        <v>15000</v>
      </c>
      <c r="E11" s="10"/>
      <c r="F11" s="39">
        <v>5000</v>
      </c>
      <c r="G11" s="10"/>
      <c r="H11" s="39"/>
      <c r="I11" s="10"/>
      <c r="J11" s="39">
        <f>D11-E11+F11</f>
        <v>20000</v>
      </c>
      <c r="L11" s="3"/>
      <c r="M11" s="32"/>
      <c r="N11" s="32"/>
      <c r="O11" s="32"/>
      <c r="P11" s="33"/>
      <c r="Q11" s="33"/>
      <c r="R11" s="33"/>
      <c r="S11" s="33"/>
      <c r="T11" s="32"/>
      <c r="U11" s="32"/>
    </row>
    <row r="12" spans="1:21" x14ac:dyDescent="0.25">
      <c r="A12" s="8">
        <v>1900</v>
      </c>
      <c r="B12" s="9" t="s">
        <v>7</v>
      </c>
      <c r="C12" s="10">
        <v>1500</v>
      </c>
      <c r="D12" s="39"/>
      <c r="E12" s="10"/>
      <c r="F12" s="39"/>
      <c r="G12" s="10"/>
      <c r="H12" s="39"/>
      <c r="I12" s="10">
        <f t="shared" si="0"/>
        <v>1500</v>
      </c>
      <c r="J12" s="39"/>
      <c r="L12" s="28"/>
      <c r="M12" s="32"/>
      <c r="N12" s="32"/>
      <c r="O12" s="32"/>
      <c r="P12" s="33"/>
      <c r="Q12" s="33"/>
      <c r="R12" s="33"/>
      <c r="S12" s="33"/>
      <c r="T12" s="32"/>
      <c r="U12" s="32"/>
    </row>
    <row r="13" spans="1:21" x14ac:dyDescent="0.25">
      <c r="A13" s="8">
        <v>1920</v>
      </c>
      <c r="B13" s="9" t="s">
        <v>19</v>
      </c>
      <c r="C13" s="10">
        <v>1518000</v>
      </c>
      <c r="D13" s="39"/>
      <c r="E13" s="10"/>
      <c r="F13" s="39">
        <v>15000</v>
      </c>
      <c r="G13" s="10"/>
      <c r="H13" s="39"/>
      <c r="I13" s="10">
        <f t="shared" si="0"/>
        <v>1503000</v>
      </c>
      <c r="J13" s="39"/>
      <c r="L13" s="28"/>
      <c r="M13" s="32"/>
      <c r="N13" s="32"/>
      <c r="O13" s="32"/>
      <c r="P13" s="33"/>
      <c r="Q13" s="33"/>
      <c r="R13" s="33"/>
      <c r="S13" s="33"/>
      <c r="T13" s="32"/>
      <c r="U13" s="32"/>
    </row>
    <row r="14" spans="1:21" x14ac:dyDescent="0.25">
      <c r="A14" s="8">
        <v>1950</v>
      </c>
      <c r="B14" s="9" t="s">
        <v>5</v>
      </c>
      <c r="C14" s="10">
        <v>250170</v>
      </c>
      <c r="D14" s="39"/>
      <c r="E14" s="10"/>
      <c r="F14" s="39"/>
      <c r="G14" s="10"/>
      <c r="H14" s="39"/>
      <c r="I14" s="10">
        <f t="shared" si="0"/>
        <v>250170</v>
      </c>
      <c r="J14" s="39"/>
      <c r="L14" s="28"/>
      <c r="M14" s="33"/>
      <c r="N14" s="32"/>
      <c r="O14" s="32"/>
      <c r="P14" s="33"/>
      <c r="Q14" s="33"/>
      <c r="R14" s="33"/>
      <c r="S14" s="33"/>
      <c r="T14" s="32"/>
      <c r="U14" s="32"/>
    </row>
    <row r="15" spans="1:21" x14ac:dyDescent="0.25">
      <c r="A15" s="8">
        <v>2000</v>
      </c>
      <c r="B15" s="9" t="s">
        <v>20</v>
      </c>
      <c r="C15" s="10"/>
      <c r="D15" s="39">
        <v>800000</v>
      </c>
      <c r="E15" s="10"/>
      <c r="F15" s="39"/>
      <c r="G15" s="10"/>
      <c r="H15" s="39"/>
      <c r="I15" s="10"/>
      <c r="J15" s="39">
        <f>D15-E15+F15</f>
        <v>800000</v>
      </c>
      <c r="L15" s="28"/>
      <c r="M15" s="33"/>
      <c r="N15" s="32"/>
      <c r="O15" s="32"/>
      <c r="P15" s="33"/>
      <c r="Q15" s="33"/>
      <c r="R15" s="33"/>
      <c r="S15" s="33"/>
      <c r="T15" s="32"/>
      <c r="U15" s="32"/>
    </row>
    <row r="16" spans="1:21" x14ac:dyDescent="0.25">
      <c r="A16" s="8">
        <v>2050</v>
      </c>
      <c r="B16" s="9" t="s">
        <v>21</v>
      </c>
      <c r="C16" s="10"/>
      <c r="D16" s="39">
        <v>552500</v>
      </c>
      <c r="E16" s="10"/>
      <c r="F16" s="39">
        <f>E46-F24</f>
        <v>282095</v>
      </c>
      <c r="G16" s="10"/>
      <c r="H16" s="39"/>
      <c r="I16" s="10"/>
      <c r="J16" s="39">
        <f t="shared" ref="J16:J26" si="1">D16-E16+F16</f>
        <v>834595</v>
      </c>
      <c r="L16" s="28"/>
      <c r="M16" s="33"/>
      <c r="N16" s="32"/>
      <c r="O16" s="32"/>
      <c r="P16" s="33"/>
      <c r="Q16" s="33"/>
      <c r="R16" s="33"/>
      <c r="S16" s="33"/>
      <c r="T16" s="32"/>
      <c r="U16" s="32"/>
    </row>
    <row r="17" spans="1:21" x14ac:dyDescent="0.25">
      <c r="A17" s="8">
        <v>2120</v>
      </c>
      <c r="B17" s="9" t="s">
        <v>22</v>
      </c>
      <c r="C17" s="10"/>
      <c r="D17" s="39">
        <v>18000</v>
      </c>
      <c r="E17" s="10"/>
      <c r="F17" s="39">
        <v>2500</v>
      </c>
      <c r="G17" s="10"/>
      <c r="H17" s="39"/>
      <c r="I17" s="10"/>
      <c r="J17" s="39">
        <f t="shared" si="1"/>
        <v>20500</v>
      </c>
      <c r="L17" s="3"/>
      <c r="M17" s="32"/>
      <c r="N17" s="32"/>
      <c r="O17" s="32"/>
      <c r="P17" s="33"/>
      <c r="Q17" s="33"/>
      <c r="R17" s="33"/>
      <c r="S17" s="33"/>
      <c r="T17" s="32"/>
      <c r="U17" s="32"/>
    </row>
    <row r="18" spans="1:21" x14ac:dyDescent="0.25">
      <c r="A18" s="8">
        <v>2400</v>
      </c>
      <c r="B18" s="9" t="s">
        <v>0</v>
      </c>
      <c r="C18" s="10"/>
      <c r="D18" s="39">
        <v>803000</v>
      </c>
      <c r="E18" s="10"/>
      <c r="F18" s="39"/>
      <c r="G18" s="10"/>
      <c r="H18" s="39"/>
      <c r="I18" s="10"/>
      <c r="J18" s="39">
        <f t="shared" si="1"/>
        <v>803000</v>
      </c>
      <c r="L18" s="28"/>
      <c r="M18" s="32"/>
      <c r="N18" s="32"/>
      <c r="O18" s="32"/>
      <c r="P18" s="33"/>
      <c r="Q18" s="33"/>
      <c r="R18" s="33"/>
      <c r="S18" s="33"/>
      <c r="T18" s="32"/>
      <c r="U18" s="32"/>
    </row>
    <row r="19" spans="1:21" x14ac:dyDescent="0.25">
      <c r="A19" s="8">
        <v>2500</v>
      </c>
      <c r="B19" s="9" t="s">
        <v>23</v>
      </c>
      <c r="C19" s="10"/>
      <c r="D19" s="39">
        <v>125</v>
      </c>
      <c r="E19" s="10"/>
      <c r="F19" s="39">
        <v>105975</v>
      </c>
      <c r="G19" s="10"/>
      <c r="H19" s="39"/>
      <c r="I19" s="10"/>
      <c r="J19" s="39">
        <f t="shared" si="1"/>
        <v>106100</v>
      </c>
      <c r="L19" s="3"/>
      <c r="M19" s="32"/>
      <c r="N19" s="32"/>
      <c r="O19" s="32"/>
      <c r="P19" s="33"/>
      <c r="Q19" s="33"/>
      <c r="R19" s="33"/>
      <c r="S19" s="33"/>
      <c r="T19" s="32"/>
      <c r="U19" s="32"/>
    </row>
    <row r="20" spans="1:21" x14ac:dyDescent="0.25">
      <c r="A20" s="8">
        <v>2600</v>
      </c>
      <c r="B20" s="9" t="s">
        <v>2</v>
      </c>
      <c r="C20" s="10"/>
      <c r="D20" s="39">
        <v>250170</v>
      </c>
      <c r="E20" s="10"/>
      <c r="F20" s="39"/>
      <c r="G20" s="10"/>
      <c r="H20" s="39"/>
      <c r="I20" s="10"/>
      <c r="J20" s="39">
        <f t="shared" si="1"/>
        <v>250170</v>
      </c>
      <c r="L20" s="3"/>
      <c r="M20" s="32"/>
      <c r="N20" s="32"/>
      <c r="O20" s="32"/>
      <c r="P20" s="33"/>
      <c r="Q20" s="33"/>
      <c r="R20" s="33"/>
      <c r="S20" s="33"/>
      <c r="T20" s="32"/>
      <c r="U20" s="32"/>
    </row>
    <row r="21" spans="1:21" x14ac:dyDescent="0.25">
      <c r="A21" s="8">
        <v>2740</v>
      </c>
      <c r="B21" s="9" t="s">
        <v>24</v>
      </c>
      <c r="C21" s="10"/>
      <c r="D21" s="39">
        <v>410350</v>
      </c>
      <c r="E21" s="10"/>
      <c r="F21" s="39"/>
      <c r="G21" s="10"/>
      <c r="H21" s="39"/>
      <c r="I21" s="10"/>
      <c r="J21" s="39">
        <f t="shared" si="1"/>
        <v>410350</v>
      </c>
      <c r="L21" s="3" t="s">
        <v>48</v>
      </c>
      <c r="M21" s="32"/>
      <c r="N21" s="32"/>
      <c r="O21" s="32"/>
      <c r="P21" s="33"/>
      <c r="Q21" s="33"/>
      <c r="R21" s="33"/>
      <c r="S21" s="33"/>
      <c r="T21" s="32"/>
      <c r="U21" s="32"/>
    </row>
    <row r="22" spans="1:21" x14ac:dyDescent="0.25">
      <c r="A22" s="8">
        <v>2770</v>
      </c>
      <c r="B22" s="9" t="s">
        <v>25</v>
      </c>
      <c r="C22" s="10"/>
      <c r="D22" s="39">
        <v>160455</v>
      </c>
      <c r="E22" s="10"/>
      <c r="F22" s="39">
        <v>2115</v>
      </c>
      <c r="G22" s="10"/>
      <c r="H22" s="39"/>
      <c r="I22" s="10"/>
      <c r="J22" s="39">
        <f t="shared" si="1"/>
        <v>162570</v>
      </c>
      <c r="L22" s="3"/>
      <c r="M22" s="32"/>
      <c r="N22" s="32"/>
      <c r="O22" s="32"/>
      <c r="P22" s="33"/>
      <c r="Q22" s="33"/>
      <c r="R22" s="33"/>
      <c r="S22" s="33"/>
      <c r="T22" s="32"/>
      <c r="U22" s="32"/>
    </row>
    <row r="23" spans="1:21" x14ac:dyDescent="0.25">
      <c r="A23" s="8">
        <v>2780</v>
      </c>
      <c r="B23" s="9" t="s">
        <v>26</v>
      </c>
      <c r="C23" s="10"/>
      <c r="D23" s="39">
        <v>103635</v>
      </c>
      <c r="E23" s="10"/>
      <c r="F23" s="39"/>
      <c r="G23" s="10"/>
      <c r="H23" s="39"/>
      <c r="I23" s="10"/>
      <c r="J23" s="39">
        <f t="shared" si="1"/>
        <v>103635</v>
      </c>
      <c r="L23" s="3" t="s">
        <v>49</v>
      </c>
      <c r="M23" s="32"/>
      <c r="N23" s="32"/>
      <c r="O23" s="32"/>
      <c r="P23" s="33"/>
      <c r="Q23" s="33"/>
      <c r="R23" s="33"/>
      <c r="S23" s="33"/>
      <c r="T23" s="32"/>
      <c r="U23" s="32"/>
    </row>
    <row r="24" spans="1:21" x14ac:dyDescent="0.25">
      <c r="A24" s="8">
        <v>2800</v>
      </c>
      <c r="B24" s="9" t="s">
        <v>27</v>
      </c>
      <c r="C24" s="10"/>
      <c r="D24" s="39"/>
      <c r="E24" s="10"/>
      <c r="F24" s="39">
        <v>100000</v>
      </c>
      <c r="G24" s="10"/>
      <c r="H24" s="39"/>
      <c r="I24" s="10"/>
      <c r="J24" s="39">
        <f t="shared" si="1"/>
        <v>100000</v>
      </c>
      <c r="L24" s="3"/>
      <c r="M24" s="32"/>
      <c r="N24" s="32"/>
      <c r="O24" s="32"/>
      <c r="P24" s="33"/>
      <c r="Q24" s="34"/>
      <c r="R24" s="33"/>
      <c r="S24" s="33"/>
      <c r="T24" s="32"/>
      <c r="U24" s="32"/>
    </row>
    <row r="25" spans="1:21" x14ac:dyDescent="0.25">
      <c r="A25" s="8">
        <v>2940</v>
      </c>
      <c r="B25" s="9" t="s">
        <v>41</v>
      </c>
      <c r="C25" s="10"/>
      <c r="D25" s="39">
        <v>735000</v>
      </c>
      <c r="E25" s="10"/>
      <c r="F25" s="39"/>
      <c r="G25" s="10"/>
      <c r="H25" s="39"/>
      <c r="I25" s="10"/>
      <c r="J25" s="39">
        <f t="shared" si="1"/>
        <v>735000</v>
      </c>
      <c r="L25" s="3"/>
      <c r="M25" s="32"/>
      <c r="N25" s="32"/>
      <c r="O25" s="32"/>
      <c r="P25" s="33"/>
      <c r="Q25" s="33"/>
      <c r="R25" s="33"/>
      <c r="S25" s="33"/>
      <c r="T25" s="32"/>
      <c r="U25" s="32"/>
    </row>
    <row r="26" spans="1:21" x14ac:dyDescent="0.25">
      <c r="A26" s="8">
        <v>2950</v>
      </c>
      <c r="B26" s="9" t="s">
        <v>28</v>
      </c>
      <c r="C26" s="10"/>
      <c r="D26" s="39"/>
      <c r="E26" s="10"/>
      <c r="F26" s="39">
        <v>13500</v>
      </c>
      <c r="G26" s="10"/>
      <c r="H26" s="39"/>
      <c r="I26" s="10"/>
      <c r="J26" s="39">
        <f t="shared" si="1"/>
        <v>13500</v>
      </c>
      <c r="L26" s="3" t="s">
        <v>50</v>
      </c>
      <c r="M26" s="32"/>
      <c r="N26" s="32"/>
      <c r="O26" s="32"/>
      <c r="P26" s="33"/>
      <c r="Q26" s="33"/>
      <c r="R26" s="33"/>
      <c r="S26" s="33"/>
      <c r="T26" s="32"/>
      <c r="U26" s="32"/>
    </row>
    <row r="27" spans="1:21" x14ac:dyDescent="0.25">
      <c r="A27" s="8">
        <v>3000</v>
      </c>
      <c r="B27" s="9" t="s">
        <v>29</v>
      </c>
      <c r="C27" s="10"/>
      <c r="D27" s="39">
        <v>26667030</v>
      </c>
      <c r="E27" s="10"/>
      <c r="F27" s="39"/>
      <c r="G27" s="10"/>
      <c r="H27" s="39">
        <f>D27-E27+F27</f>
        <v>26667030</v>
      </c>
      <c r="I27" s="10"/>
      <c r="J27" s="39"/>
      <c r="L27" s="3"/>
      <c r="M27" s="32"/>
      <c r="N27" s="32"/>
      <c r="O27" s="32"/>
      <c r="P27" s="33"/>
      <c r="Q27" s="33"/>
      <c r="R27" s="33"/>
      <c r="S27" s="33"/>
      <c r="T27" s="32"/>
      <c r="U27" s="32"/>
    </row>
    <row r="28" spans="1:21" x14ac:dyDescent="0.25">
      <c r="A28" s="8">
        <v>3930</v>
      </c>
      <c r="B28" s="9" t="s">
        <v>30</v>
      </c>
      <c r="C28" s="10"/>
      <c r="D28" s="39"/>
      <c r="E28" s="10">
        <v>25000</v>
      </c>
      <c r="F28" s="39">
        <v>38000</v>
      </c>
      <c r="G28" s="10"/>
      <c r="H28" s="39">
        <f>F28-E28</f>
        <v>13000</v>
      </c>
      <c r="I28" s="10"/>
      <c r="J28" s="39"/>
      <c r="L28" s="3"/>
      <c r="M28" s="32"/>
      <c r="N28" s="32"/>
      <c r="O28" s="32"/>
      <c r="P28" s="33"/>
      <c r="Q28" s="33"/>
      <c r="R28" s="33"/>
      <c r="S28" s="33"/>
      <c r="T28" s="32"/>
      <c r="U28" s="32"/>
    </row>
    <row r="29" spans="1:21" x14ac:dyDescent="0.25">
      <c r="A29" s="8">
        <v>4000</v>
      </c>
      <c r="B29" s="9" t="s">
        <v>1</v>
      </c>
      <c r="C29" s="10">
        <v>17050500</v>
      </c>
      <c r="D29" s="39"/>
      <c r="E29" s="10"/>
      <c r="F29" s="39">
        <v>50000</v>
      </c>
      <c r="G29" s="10">
        <f>C29+E29-F29</f>
        <v>17000500</v>
      </c>
      <c r="H29" s="39"/>
      <c r="I29" s="10"/>
      <c r="J29" s="39"/>
      <c r="L29" s="3"/>
      <c r="M29" s="32"/>
      <c r="N29" s="32"/>
      <c r="O29" s="32"/>
      <c r="P29" s="33"/>
      <c r="Q29" s="33"/>
      <c r="R29" s="33"/>
      <c r="S29" s="33"/>
      <c r="T29" s="32"/>
      <c r="U29" s="32"/>
    </row>
    <row r="30" spans="1:21" x14ac:dyDescent="0.25">
      <c r="A30" s="8">
        <v>5000</v>
      </c>
      <c r="B30" s="9" t="s">
        <v>3</v>
      </c>
      <c r="C30" s="10">
        <v>6254250</v>
      </c>
      <c r="D30" s="39"/>
      <c r="E30" s="10"/>
      <c r="F30" s="39"/>
      <c r="G30" s="10">
        <f t="shared" ref="G30:G43" si="2">C30+E30-F30</f>
        <v>6254250</v>
      </c>
      <c r="H30" s="39"/>
      <c r="I30" s="10"/>
      <c r="J30" s="39"/>
      <c r="L30" s="3"/>
      <c r="M30" s="32"/>
      <c r="N30" s="32"/>
      <c r="O30" s="32"/>
      <c r="P30" s="33"/>
      <c r="Q30" s="33"/>
      <c r="R30" s="33"/>
      <c r="S30" s="33"/>
      <c r="T30" s="32"/>
      <c r="U30" s="32"/>
    </row>
    <row r="31" spans="1:21" x14ac:dyDescent="0.25">
      <c r="A31" s="8">
        <v>5050</v>
      </c>
      <c r="B31" s="9" t="s">
        <v>4</v>
      </c>
      <c r="C31" s="10">
        <v>750510</v>
      </c>
      <c r="D31" s="39"/>
      <c r="E31" s="10"/>
      <c r="F31" s="39"/>
      <c r="G31" s="10">
        <f t="shared" si="2"/>
        <v>750510</v>
      </c>
      <c r="H31" s="39"/>
      <c r="I31" s="10"/>
      <c r="J31" s="39"/>
      <c r="L31" s="3" t="s">
        <v>51</v>
      </c>
      <c r="M31" s="32"/>
      <c r="N31" s="32"/>
      <c r="O31" s="32"/>
      <c r="P31" s="33"/>
      <c r="Q31" s="33"/>
      <c r="R31" s="33"/>
      <c r="S31" s="33"/>
      <c r="T31" s="32"/>
      <c r="U31" s="32"/>
    </row>
    <row r="32" spans="1:21" x14ac:dyDescent="0.25">
      <c r="A32" s="8">
        <v>5110</v>
      </c>
      <c r="B32" s="9" t="s">
        <v>31</v>
      </c>
      <c r="C32" s="10">
        <v>150100</v>
      </c>
      <c r="D32" s="39"/>
      <c r="E32" s="10">
        <v>15000</v>
      </c>
      <c r="F32" s="39"/>
      <c r="G32" s="10">
        <f>C32+E32-F32</f>
        <v>165100</v>
      </c>
      <c r="H32" s="39"/>
      <c r="I32" s="10"/>
      <c r="J32" s="39"/>
      <c r="L32" s="3"/>
      <c r="M32" s="32"/>
      <c r="N32" s="32"/>
      <c r="O32" s="32"/>
      <c r="P32" s="33"/>
      <c r="Q32" s="33"/>
      <c r="R32" s="33"/>
      <c r="S32" s="33"/>
      <c r="T32" s="32"/>
      <c r="U32" s="32"/>
    </row>
    <row r="33" spans="1:21" x14ac:dyDescent="0.25">
      <c r="A33" s="8">
        <v>5400</v>
      </c>
      <c r="B33" s="9" t="s">
        <v>6</v>
      </c>
      <c r="C33" s="10">
        <v>1008835</v>
      </c>
      <c r="D33" s="39"/>
      <c r="E33" s="10">
        <v>2115</v>
      </c>
      <c r="F33" s="39"/>
      <c r="G33" s="10">
        <f t="shared" si="2"/>
        <v>1010950</v>
      </c>
      <c r="H33" s="39"/>
      <c r="I33" s="10"/>
      <c r="J33" s="39"/>
      <c r="L33" s="3"/>
      <c r="M33" s="32"/>
      <c r="N33" s="32"/>
      <c r="O33" s="32"/>
      <c r="P33" s="33"/>
      <c r="Q33" s="33"/>
      <c r="R33" s="33"/>
      <c r="S33" s="33"/>
      <c r="T33" s="32"/>
      <c r="U33" s="32"/>
    </row>
    <row r="34" spans="1:21" x14ac:dyDescent="0.25">
      <c r="A34" s="8">
        <v>6000</v>
      </c>
      <c r="B34" s="9" t="s">
        <v>32</v>
      </c>
      <c r="C34" s="10"/>
      <c r="D34" s="39"/>
      <c r="E34" s="10">
        <v>114250</v>
      </c>
      <c r="F34" s="39"/>
      <c r="G34" s="10">
        <f t="shared" si="2"/>
        <v>114250</v>
      </c>
      <c r="H34" s="39"/>
      <c r="I34" s="10"/>
      <c r="J34" s="39"/>
      <c r="L34" s="3" t="s">
        <v>52</v>
      </c>
      <c r="M34" s="32"/>
      <c r="N34" s="32"/>
      <c r="O34" s="32"/>
      <c r="P34" s="33"/>
      <c r="Q34" s="33"/>
      <c r="R34" s="33"/>
      <c r="S34" s="33"/>
      <c r="T34" s="32"/>
      <c r="U34" s="32"/>
    </row>
    <row r="35" spans="1:21" x14ac:dyDescent="0.25">
      <c r="A35" s="8">
        <v>6300</v>
      </c>
      <c r="B35" s="9" t="s">
        <v>42</v>
      </c>
      <c r="C35" s="10">
        <v>210000</v>
      </c>
      <c r="D35" s="39"/>
      <c r="E35" s="10"/>
      <c r="F35" s="39"/>
      <c r="G35" s="10">
        <f t="shared" si="2"/>
        <v>210000</v>
      </c>
      <c r="H35" s="39"/>
      <c r="I35" s="10"/>
      <c r="J35" s="39"/>
      <c r="L35" s="3"/>
      <c r="M35" s="32"/>
      <c r="N35" s="32"/>
      <c r="O35" s="32"/>
      <c r="P35" s="33"/>
      <c r="Q35" s="33"/>
      <c r="R35" s="33"/>
      <c r="S35" s="33"/>
      <c r="T35" s="32"/>
      <c r="U35" s="32"/>
    </row>
    <row r="36" spans="1:21" x14ac:dyDescent="0.25">
      <c r="A36" s="8">
        <v>6800</v>
      </c>
      <c r="B36" s="9" t="s">
        <v>43</v>
      </c>
      <c r="C36" s="10">
        <v>114725</v>
      </c>
      <c r="D36" s="39"/>
      <c r="E36" s="10"/>
      <c r="F36" s="39"/>
      <c r="G36" s="10">
        <f t="shared" si="2"/>
        <v>114725</v>
      </c>
      <c r="H36" s="39"/>
      <c r="I36" s="10"/>
      <c r="J36" s="39"/>
      <c r="L36" s="3"/>
      <c r="M36" s="32"/>
      <c r="N36" s="32"/>
      <c r="O36" s="32"/>
      <c r="P36" s="33"/>
      <c r="Q36" s="33"/>
      <c r="R36" s="33"/>
      <c r="S36" s="33"/>
      <c r="T36" s="32"/>
      <c r="U36" s="32"/>
    </row>
    <row r="37" spans="1:21" x14ac:dyDescent="0.25">
      <c r="A37" s="8">
        <v>7000</v>
      </c>
      <c r="B37" s="9" t="s">
        <v>33</v>
      </c>
      <c r="C37" s="10">
        <v>198200</v>
      </c>
      <c r="D37" s="39"/>
      <c r="E37" s="10"/>
      <c r="F37" s="39"/>
      <c r="G37" s="10">
        <f t="shared" si="2"/>
        <v>198200</v>
      </c>
      <c r="H37" s="39"/>
      <c r="I37" s="10"/>
      <c r="J37" s="39"/>
      <c r="K37" s="6"/>
      <c r="L37" s="3"/>
      <c r="M37" s="32"/>
      <c r="N37" s="32"/>
      <c r="O37" s="32"/>
      <c r="P37" s="33"/>
      <c r="Q37" s="33"/>
      <c r="R37" s="33"/>
      <c r="S37" s="33"/>
      <c r="T37" s="32"/>
      <c r="U37" s="32"/>
    </row>
    <row r="38" spans="1:21" x14ac:dyDescent="0.25">
      <c r="A38" s="8">
        <v>7500</v>
      </c>
      <c r="B38" s="9" t="s">
        <v>34</v>
      </c>
      <c r="C38" s="10">
        <v>94160</v>
      </c>
      <c r="D38" s="39"/>
      <c r="E38" s="10">
        <v>13500</v>
      </c>
      <c r="F38" s="39"/>
      <c r="G38" s="10">
        <f t="shared" si="2"/>
        <v>107660</v>
      </c>
      <c r="H38" s="39"/>
      <c r="I38" s="10"/>
      <c r="J38" s="39"/>
      <c r="L38" s="3" t="s">
        <v>53</v>
      </c>
      <c r="M38" s="32"/>
      <c r="N38" s="32"/>
      <c r="O38" s="32"/>
      <c r="P38" s="33"/>
      <c r="Q38" s="33"/>
      <c r="R38" s="33"/>
      <c r="S38" s="33"/>
      <c r="T38" s="32"/>
      <c r="U38" s="32"/>
    </row>
    <row r="39" spans="1:21" x14ac:dyDescent="0.25">
      <c r="A39" s="8">
        <v>7780</v>
      </c>
      <c r="B39" s="9" t="s">
        <v>35</v>
      </c>
      <c r="C39" s="10">
        <v>242535</v>
      </c>
      <c r="D39" s="39"/>
      <c r="E39" s="10"/>
      <c r="F39" s="39"/>
      <c r="G39" s="10">
        <f t="shared" si="2"/>
        <v>242535</v>
      </c>
      <c r="H39" s="39"/>
      <c r="I39" s="10"/>
      <c r="J39" s="39"/>
      <c r="L39" s="3"/>
      <c r="M39" s="32"/>
      <c r="N39" s="32"/>
      <c r="O39" s="32"/>
      <c r="P39" s="33"/>
      <c r="Q39" s="33"/>
      <c r="R39" s="33"/>
      <c r="S39" s="33"/>
      <c r="T39" s="32"/>
      <c r="U39" s="32"/>
    </row>
    <row r="40" spans="1:21" x14ac:dyDescent="0.25">
      <c r="A40" s="8">
        <v>7830</v>
      </c>
      <c r="B40" s="9" t="s">
        <v>37</v>
      </c>
      <c r="C40" s="10">
        <v>22400</v>
      </c>
      <c r="D40" s="39"/>
      <c r="E40" s="10">
        <v>5000</v>
      </c>
      <c r="F40" s="39"/>
      <c r="G40" s="10">
        <f>C40+E40-F40</f>
        <v>27400</v>
      </c>
      <c r="H40" s="39"/>
      <c r="I40" s="10"/>
      <c r="J40" s="39"/>
      <c r="L40" s="3"/>
      <c r="M40" s="32"/>
      <c r="N40" s="32"/>
      <c r="O40" s="32"/>
      <c r="P40" s="33"/>
      <c r="Q40" s="33"/>
      <c r="R40" s="33"/>
      <c r="S40" s="33"/>
      <c r="T40" s="32"/>
      <c r="U40" s="32"/>
    </row>
    <row r="41" spans="1:21" x14ac:dyDescent="0.25">
      <c r="A41" s="8">
        <v>7880</v>
      </c>
      <c r="B41" s="9" t="s">
        <v>36</v>
      </c>
      <c r="C41" s="10"/>
      <c r="D41" s="39"/>
      <c r="E41" s="10"/>
      <c r="F41" s="39"/>
      <c r="G41" s="10"/>
      <c r="H41" s="39"/>
      <c r="I41" s="10"/>
      <c r="J41" s="39"/>
      <c r="L41" s="3"/>
      <c r="M41" s="32"/>
      <c r="N41" s="32"/>
      <c r="O41" s="32"/>
      <c r="P41" s="33"/>
      <c r="Q41" s="33"/>
      <c r="R41" s="33"/>
      <c r="S41" s="33"/>
      <c r="T41" s="32"/>
      <c r="U41" s="32"/>
    </row>
    <row r="42" spans="1:21" x14ac:dyDescent="0.25">
      <c r="A42" s="8">
        <v>8000</v>
      </c>
      <c r="B42" s="9" t="s">
        <v>38</v>
      </c>
      <c r="C42" s="10"/>
      <c r="D42" s="39">
        <v>8000</v>
      </c>
      <c r="E42" s="10"/>
      <c r="F42" s="39"/>
      <c r="G42" s="10"/>
      <c r="H42" s="39">
        <f>D42</f>
        <v>8000</v>
      </c>
      <c r="I42" s="10"/>
      <c r="J42" s="39"/>
      <c r="L42" s="3"/>
      <c r="M42" s="32"/>
      <c r="N42" s="32"/>
      <c r="O42" s="32"/>
      <c r="P42" s="33"/>
      <c r="Q42" s="33"/>
      <c r="R42" s="33"/>
      <c r="S42" s="33"/>
      <c r="T42" s="32"/>
      <c r="U42" s="32"/>
    </row>
    <row r="43" spans="1:21" x14ac:dyDescent="0.25">
      <c r="A43" s="8">
        <v>8100</v>
      </c>
      <c r="B43" s="9" t="s">
        <v>39</v>
      </c>
      <c r="C43" s="10">
        <v>1380</v>
      </c>
      <c r="D43" s="39"/>
      <c r="E43" s="10"/>
      <c r="F43" s="39"/>
      <c r="G43" s="10">
        <f t="shared" si="2"/>
        <v>1380</v>
      </c>
      <c r="H43" s="39"/>
      <c r="I43" s="10"/>
      <c r="J43" s="39"/>
      <c r="L43" s="3"/>
      <c r="M43" s="32"/>
      <c r="N43" s="32"/>
      <c r="O43" s="32"/>
      <c r="P43" s="33"/>
      <c r="Q43" s="33"/>
      <c r="R43" s="33"/>
      <c r="S43" s="33"/>
      <c r="T43" s="32"/>
      <c r="U43" s="32"/>
    </row>
    <row r="44" spans="1:21" x14ac:dyDescent="0.25">
      <c r="A44" s="8">
        <v>8300</v>
      </c>
      <c r="B44" s="9" t="s">
        <v>23</v>
      </c>
      <c r="C44" s="10"/>
      <c r="D44" s="39"/>
      <c r="E44" s="10">
        <f>F19</f>
        <v>105975</v>
      </c>
      <c r="F44" s="39"/>
      <c r="G44" s="10">
        <f>E44</f>
        <v>105975</v>
      </c>
      <c r="H44" s="39"/>
      <c r="I44" s="10"/>
      <c r="J44" s="39"/>
      <c r="L44" s="3" t="s">
        <v>54</v>
      </c>
      <c r="M44" s="32"/>
      <c r="N44" s="32"/>
      <c r="O44" s="32"/>
      <c r="P44" s="33"/>
      <c r="Q44" s="33"/>
      <c r="R44" s="33"/>
      <c r="S44" s="33"/>
      <c r="T44" s="32"/>
      <c r="U44" s="32"/>
    </row>
    <row r="45" spans="1:21" x14ac:dyDescent="0.25">
      <c r="A45" s="8">
        <v>8320</v>
      </c>
      <c r="B45" s="9" t="s">
        <v>40</v>
      </c>
      <c r="C45" s="10"/>
      <c r="D45" s="39"/>
      <c r="E45" s="10">
        <f>F17</f>
        <v>2500</v>
      </c>
      <c r="F45" s="39"/>
      <c r="G45" s="10">
        <f>E45</f>
        <v>2500</v>
      </c>
      <c r="H45" s="39"/>
      <c r="I45" s="10"/>
      <c r="J45" s="39"/>
      <c r="L45" s="3"/>
      <c r="M45" s="32"/>
      <c r="N45" s="32"/>
      <c r="O45" s="32"/>
      <c r="P45" s="33"/>
      <c r="Q45" s="33"/>
      <c r="R45" s="33"/>
      <c r="S45" s="33"/>
      <c r="T45" s="32"/>
      <c r="U45" s="32"/>
    </row>
    <row r="46" spans="1:21" x14ac:dyDescent="0.25">
      <c r="A46" s="13">
        <v>8960</v>
      </c>
      <c r="B46" s="14" t="s">
        <v>10</v>
      </c>
      <c r="C46" s="15"/>
      <c r="D46" s="40"/>
      <c r="E46" s="15">
        <f>-SUM(G29:G45)+H27+H28+H42+H45</f>
        <v>382095</v>
      </c>
      <c r="F46" s="42"/>
      <c r="G46" s="15">
        <f>E46</f>
        <v>382095</v>
      </c>
      <c r="H46" s="40"/>
      <c r="I46" s="15"/>
      <c r="J46" s="40"/>
      <c r="L46" s="3"/>
      <c r="M46" s="32"/>
      <c r="N46" s="32"/>
      <c r="O46" s="32"/>
      <c r="P46" s="33"/>
      <c r="Q46" s="33"/>
      <c r="R46" s="33"/>
      <c r="S46" s="33"/>
      <c r="T46" s="32"/>
      <c r="U46" s="32"/>
    </row>
    <row r="47" spans="1:21" x14ac:dyDescent="0.25">
      <c r="A47" s="1"/>
      <c r="B47" s="2"/>
      <c r="C47" s="16">
        <f>SUM(C5:C46)</f>
        <v>30561265</v>
      </c>
      <c r="D47" s="41">
        <f>SUM(D5:D46)</f>
        <v>30561265</v>
      </c>
      <c r="E47" s="16">
        <f>SUM(E5:E46)</f>
        <v>753435</v>
      </c>
      <c r="F47" s="41">
        <f>SUM(F5:F46)</f>
        <v>753435</v>
      </c>
      <c r="G47" s="16">
        <f>SUM(G28:G46)</f>
        <v>26688030</v>
      </c>
      <c r="H47" s="41">
        <f>SUM(H27:H46)</f>
        <v>26688030</v>
      </c>
      <c r="I47" s="16">
        <f>SUM(I5:I46)</f>
        <v>4359420</v>
      </c>
      <c r="J47" s="41">
        <f>SUM(J11:J46)</f>
        <v>4359420</v>
      </c>
      <c r="L47" s="3" t="s">
        <v>55</v>
      </c>
      <c r="M47" s="32"/>
      <c r="N47" s="32"/>
      <c r="O47" s="32"/>
      <c r="P47" s="33"/>
      <c r="Q47" s="33"/>
      <c r="R47" s="33"/>
      <c r="S47" s="33"/>
      <c r="T47" s="32"/>
      <c r="U47" s="32"/>
    </row>
    <row r="48" spans="1:21" x14ac:dyDescent="0.25">
      <c r="L48" s="3"/>
      <c r="M48" s="32"/>
      <c r="N48" s="32"/>
      <c r="O48" s="32"/>
      <c r="P48" s="33"/>
      <c r="Q48" s="33"/>
      <c r="R48" s="33"/>
      <c r="S48" s="33"/>
      <c r="T48" s="32"/>
      <c r="U48" s="32"/>
    </row>
    <row r="49" spans="1:23" x14ac:dyDescent="0.25">
      <c r="L49" s="3"/>
      <c r="M49" s="32"/>
      <c r="N49" s="32"/>
      <c r="O49" s="32"/>
      <c r="P49" s="33"/>
      <c r="Q49" s="33"/>
      <c r="R49" s="33"/>
      <c r="S49" s="33"/>
      <c r="T49" s="32"/>
      <c r="U49" s="32"/>
    </row>
    <row r="50" spans="1:23" x14ac:dyDescent="0.25">
      <c r="A50" s="4"/>
      <c r="C50" s="4"/>
      <c r="D50" s="4"/>
      <c r="E50" s="4"/>
      <c r="F50" s="4"/>
      <c r="G50" s="4"/>
      <c r="H50" s="4"/>
      <c r="L50" s="3"/>
      <c r="M50" s="32"/>
      <c r="N50" s="32"/>
      <c r="O50" s="32"/>
      <c r="P50" s="33"/>
      <c r="Q50" s="33"/>
      <c r="R50" s="33"/>
      <c r="S50" s="33"/>
      <c r="T50" s="32"/>
      <c r="U50" s="32"/>
    </row>
    <row r="51" spans="1:23" x14ac:dyDescent="0.25">
      <c r="A51" s="4"/>
      <c r="C51" s="4"/>
      <c r="D51" s="4"/>
      <c r="E51" s="4"/>
      <c r="F51" s="4"/>
      <c r="G51" s="4"/>
      <c r="H51" s="4"/>
      <c r="L51" s="3" t="s">
        <v>56</v>
      </c>
      <c r="M51" s="32"/>
      <c r="N51" s="32"/>
      <c r="O51" s="32"/>
      <c r="P51" s="33"/>
      <c r="Q51" s="33"/>
      <c r="R51" s="33"/>
      <c r="S51" s="33"/>
      <c r="T51" s="32"/>
      <c r="U51" s="32"/>
    </row>
    <row r="52" spans="1:23" x14ac:dyDescent="0.25">
      <c r="A52" s="4"/>
      <c r="C52" s="4"/>
      <c r="D52" s="4"/>
      <c r="E52" s="4"/>
      <c r="F52" s="4"/>
      <c r="G52" s="4"/>
      <c r="H52" s="4"/>
      <c r="L52" s="3"/>
      <c r="M52" s="32"/>
      <c r="N52" s="32"/>
      <c r="O52" s="32"/>
      <c r="P52" s="33"/>
      <c r="Q52" s="33"/>
      <c r="R52" s="33"/>
      <c r="S52" s="33"/>
      <c r="T52" s="32"/>
      <c r="U52" s="32"/>
    </row>
    <row r="53" spans="1:23" ht="18.75" x14ac:dyDescent="0.3">
      <c r="A53" s="4"/>
      <c r="C53" s="4"/>
      <c r="D53" s="4"/>
      <c r="E53" s="4"/>
      <c r="F53" s="4"/>
      <c r="G53" s="4"/>
      <c r="H53" s="4"/>
      <c r="L53" s="3"/>
      <c r="M53" s="32"/>
      <c r="N53" s="32"/>
      <c r="O53" s="32"/>
      <c r="P53" s="33"/>
      <c r="Q53" s="33"/>
      <c r="R53" s="33"/>
      <c r="S53" s="33"/>
      <c r="T53" s="35"/>
      <c r="U53" s="35"/>
      <c r="V53" s="5"/>
      <c r="W53" s="5"/>
    </row>
    <row r="54" spans="1:23" x14ac:dyDescent="0.25">
      <c r="A54" s="4"/>
      <c r="C54" s="4"/>
      <c r="D54" s="4"/>
      <c r="E54" s="4"/>
      <c r="F54" s="4"/>
      <c r="G54" s="4"/>
      <c r="H54" s="4"/>
      <c r="L54" s="3" t="s">
        <v>57</v>
      </c>
      <c r="M54" s="32"/>
      <c r="N54" s="32"/>
      <c r="O54" s="32"/>
      <c r="P54" s="33"/>
      <c r="Q54" s="33"/>
      <c r="R54" s="33"/>
      <c r="S54" s="33"/>
      <c r="T54" s="32"/>
      <c r="U54" s="32"/>
    </row>
    <row r="55" spans="1:23" x14ac:dyDescent="0.25">
      <c r="A55" s="4"/>
      <c r="C55" s="4"/>
      <c r="D55" s="4"/>
      <c r="E55" s="4"/>
      <c r="F55" s="4"/>
      <c r="G55" s="4"/>
      <c r="H55" s="4"/>
      <c r="L55" s="3"/>
      <c r="M55" s="32"/>
      <c r="N55" s="32"/>
      <c r="O55" s="32"/>
      <c r="P55" s="33"/>
      <c r="Q55" s="33"/>
      <c r="R55" s="33"/>
      <c r="S55" s="33"/>
      <c r="T55" s="32"/>
      <c r="U55" s="32"/>
    </row>
    <row r="56" spans="1:23" x14ac:dyDescent="0.25">
      <c r="A56" s="4"/>
      <c r="C56" s="4"/>
      <c r="D56" s="4"/>
      <c r="E56" s="4"/>
      <c r="F56" s="4"/>
      <c r="G56" s="4"/>
      <c r="H56" s="4"/>
      <c r="L56" s="3" t="s">
        <v>58</v>
      </c>
      <c r="M56" s="32"/>
      <c r="N56" s="32"/>
      <c r="O56" s="32"/>
      <c r="P56" s="33"/>
      <c r="Q56" s="33"/>
      <c r="R56" s="33"/>
      <c r="S56" s="33"/>
      <c r="T56" s="32"/>
      <c r="U56" s="32"/>
    </row>
    <row r="57" spans="1:23" x14ac:dyDescent="0.25">
      <c r="A57" s="4"/>
      <c r="C57" s="4"/>
      <c r="D57" s="4"/>
      <c r="E57" s="4"/>
      <c r="F57" s="4"/>
      <c r="G57" s="4"/>
      <c r="H57" s="4"/>
      <c r="L57" s="3"/>
      <c r="M57" s="32"/>
      <c r="N57" s="32"/>
      <c r="O57" s="32"/>
      <c r="P57" s="33"/>
      <c r="Q57" s="33"/>
      <c r="R57" s="33"/>
      <c r="S57" s="33"/>
      <c r="T57" s="32"/>
      <c r="U57" s="32"/>
    </row>
    <row r="58" spans="1:23" x14ac:dyDescent="0.25">
      <c r="A58" s="4"/>
      <c r="C58" s="4"/>
      <c r="D58" s="4"/>
      <c r="E58" s="4"/>
      <c r="F58" s="4"/>
      <c r="G58" s="4"/>
      <c r="H58" s="4"/>
      <c r="L58" s="3"/>
      <c r="M58" s="32"/>
      <c r="N58" s="32"/>
      <c r="O58" s="32"/>
      <c r="P58" s="33"/>
      <c r="Q58" s="33"/>
      <c r="R58" s="33"/>
      <c r="S58" s="33"/>
      <c r="T58" s="32"/>
      <c r="U58" s="32"/>
    </row>
    <row r="59" spans="1:23" x14ac:dyDescent="0.25">
      <c r="A59" s="4"/>
      <c r="C59" s="4"/>
      <c r="D59" s="4"/>
      <c r="E59" s="4"/>
      <c r="F59" s="4"/>
      <c r="G59" s="4"/>
      <c r="H59" s="4"/>
      <c r="M59" s="6"/>
      <c r="N59" s="6"/>
      <c r="O59" s="6"/>
      <c r="P59" s="6"/>
      <c r="Q59" s="6"/>
      <c r="R59" s="6"/>
      <c r="S59" s="6"/>
    </row>
    <row r="60" spans="1:23" x14ac:dyDescent="0.25">
      <c r="A60" s="4"/>
      <c r="C60" s="4"/>
      <c r="D60" s="4"/>
      <c r="E60" s="4"/>
      <c r="F60" s="4"/>
      <c r="G60" s="4"/>
      <c r="H60" s="4"/>
    </row>
    <row r="61" spans="1:23" x14ac:dyDescent="0.25">
      <c r="A61" s="4"/>
      <c r="C61" s="4"/>
      <c r="D61" s="4"/>
      <c r="E61" s="4"/>
      <c r="F61" s="4"/>
      <c r="G61" s="4"/>
      <c r="H61" s="4"/>
    </row>
    <row r="62" spans="1:23" x14ac:dyDescent="0.25">
      <c r="A62" s="4"/>
      <c r="C62" s="4"/>
      <c r="D62" s="4"/>
      <c r="E62" s="4"/>
      <c r="F62" s="4"/>
      <c r="G62" s="4"/>
      <c r="H62" s="4"/>
    </row>
    <row r="63" spans="1:23" x14ac:dyDescent="0.25">
      <c r="A63" s="4"/>
      <c r="C63" s="4"/>
      <c r="D63" s="4"/>
      <c r="E63" s="4"/>
      <c r="F63" s="4"/>
      <c r="G63" s="4"/>
      <c r="H63" s="4"/>
    </row>
    <row r="64" spans="1:23" x14ac:dyDescent="0.25">
      <c r="A64" s="4"/>
      <c r="C64" s="4"/>
      <c r="D64" s="4"/>
      <c r="E64" s="4"/>
      <c r="F64" s="4"/>
      <c r="G64" s="4"/>
      <c r="H64" s="4"/>
    </row>
    <row r="65" spans="1:8" x14ac:dyDescent="0.25">
      <c r="A65" s="4"/>
      <c r="C65" s="4"/>
      <c r="D65" s="4"/>
      <c r="E65" s="4"/>
      <c r="F65" s="4"/>
      <c r="G65" s="4"/>
      <c r="H65" s="4"/>
    </row>
    <row r="66" spans="1:8" x14ac:dyDescent="0.25">
      <c r="A66" s="4"/>
      <c r="C66" s="4"/>
      <c r="D66" s="4"/>
      <c r="E66" s="4"/>
      <c r="F66" s="4"/>
      <c r="G66" s="4"/>
      <c r="H66" s="4"/>
    </row>
    <row r="67" spans="1:8" x14ac:dyDescent="0.25">
      <c r="A67" s="4"/>
      <c r="C67" s="4"/>
      <c r="D67" s="4"/>
      <c r="E67" s="4"/>
      <c r="F67" s="4"/>
      <c r="G67" s="4"/>
      <c r="H67" s="4"/>
    </row>
    <row r="68" spans="1:8" x14ac:dyDescent="0.25">
      <c r="A68" s="4"/>
      <c r="C68" s="4"/>
      <c r="D68" s="4"/>
      <c r="E68" s="4"/>
      <c r="F68" s="4"/>
      <c r="G68" s="4"/>
      <c r="H68" s="4"/>
    </row>
    <row r="69" spans="1:8" x14ac:dyDescent="0.25">
      <c r="A69" s="4"/>
      <c r="C69" s="4"/>
      <c r="D69" s="4"/>
      <c r="E69" s="4"/>
      <c r="F69" s="4"/>
      <c r="G69" s="4"/>
      <c r="H69" s="4"/>
    </row>
    <row r="70" spans="1:8" x14ac:dyDescent="0.25">
      <c r="A70" s="4"/>
      <c r="C70" s="4"/>
      <c r="D70" s="4"/>
      <c r="E70" s="4"/>
      <c r="F70" s="4"/>
      <c r="G70" s="4"/>
      <c r="H70" s="4"/>
    </row>
    <row r="71" spans="1:8" x14ac:dyDescent="0.25">
      <c r="A71" s="4"/>
      <c r="C71" s="4"/>
      <c r="D71" s="4"/>
      <c r="E71" s="4"/>
      <c r="F71" s="4"/>
      <c r="G71" s="4"/>
      <c r="H71" s="4"/>
    </row>
    <row r="72" spans="1:8" x14ac:dyDescent="0.25">
      <c r="A72" s="4"/>
      <c r="C72" s="4"/>
      <c r="D72" s="4"/>
      <c r="E72" s="4"/>
      <c r="F72" s="4"/>
      <c r="G72" s="4"/>
      <c r="H72" s="4"/>
    </row>
    <row r="73" spans="1:8" x14ac:dyDescent="0.25">
      <c r="A73" s="4"/>
      <c r="C73" s="4"/>
      <c r="D73" s="4"/>
      <c r="E73" s="4"/>
      <c r="F73" s="4"/>
      <c r="G73" s="4"/>
      <c r="H73" s="4"/>
    </row>
    <row r="74" spans="1:8" x14ac:dyDescent="0.25">
      <c r="A74" s="4"/>
      <c r="C74" s="4"/>
      <c r="D74" s="4"/>
      <c r="E74" s="4"/>
      <c r="F74" s="4"/>
      <c r="G74" s="4"/>
      <c r="H74" s="4"/>
    </row>
    <row r="75" spans="1:8" x14ac:dyDescent="0.25">
      <c r="A75" s="4"/>
      <c r="C75" s="4"/>
      <c r="D75" s="4"/>
      <c r="E75" s="4"/>
      <c r="F75" s="4"/>
      <c r="G75" s="4"/>
      <c r="H75" s="4"/>
    </row>
    <row r="76" spans="1:8" x14ac:dyDescent="0.25">
      <c r="A76" s="4"/>
      <c r="C76" s="4"/>
      <c r="D76" s="4"/>
      <c r="E76" s="4"/>
      <c r="F76" s="4"/>
      <c r="G76" s="4"/>
      <c r="H76" s="4"/>
    </row>
    <row r="77" spans="1:8" x14ac:dyDescent="0.25">
      <c r="A77" s="4"/>
      <c r="C77" s="4"/>
      <c r="D77" s="4"/>
      <c r="E77" s="4"/>
      <c r="F77" s="4"/>
      <c r="G77" s="4"/>
      <c r="H77" s="4"/>
    </row>
    <row r="78" spans="1:8" x14ac:dyDescent="0.25">
      <c r="A78" s="4"/>
      <c r="C78" s="4"/>
      <c r="D78" s="4"/>
      <c r="E78" s="4"/>
      <c r="F78" s="4"/>
      <c r="G78" s="4"/>
      <c r="H78" s="4"/>
    </row>
    <row r="79" spans="1:8" x14ac:dyDescent="0.25">
      <c r="A79" s="4"/>
      <c r="C79" s="4"/>
      <c r="D79" s="4"/>
      <c r="E79" s="4"/>
      <c r="F79" s="4"/>
      <c r="G79" s="4"/>
      <c r="H79" s="4"/>
    </row>
    <row r="80" spans="1:8" x14ac:dyDescent="0.25">
      <c r="A80" s="4"/>
      <c r="C80" s="4"/>
      <c r="D80" s="4"/>
      <c r="E80" s="4"/>
      <c r="F80" s="4"/>
      <c r="G80" s="4"/>
      <c r="H80" s="4"/>
    </row>
    <row r="81" spans="1:8" x14ac:dyDescent="0.25">
      <c r="A81" s="4"/>
      <c r="C81" s="4"/>
      <c r="D81" s="4"/>
      <c r="E81" s="4"/>
      <c r="F81" s="4"/>
      <c r="G81" s="4"/>
      <c r="H81" s="4"/>
    </row>
    <row r="82" spans="1:8" x14ac:dyDescent="0.25">
      <c r="A82" s="4"/>
      <c r="C82" s="4"/>
      <c r="D82" s="4"/>
      <c r="E82" s="4"/>
      <c r="F82" s="4"/>
      <c r="G82" s="4"/>
      <c r="H82" s="4"/>
    </row>
    <row r="83" spans="1:8" x14ac:dyDescent="0.25">
      <c r="A83" s="4"/>
      <c r="C83" s="4"/>
      <c r="D83" s="4"/>
      <c r="E83" s="4"/>
      <c r="F83" s="4"/>
      <c r="G83" s="4"/>
      <c r="H83" s="4"/>
    </row>
    <row r="84" spans="1:8" x14ac:dyDescent="0.25">
      <c r="A84" s="4"/>
      <c r="C84" s="4"/>
      <c r="D84" s="4"/>
      <c r="E84" s="4"/>
      <c r="F84" s="4"/>
      <c r="G84" s="4"/>
      <c r="H84" s="4"/>
    </row>
    <row r="85" spans="1:8" x14ac:dyDescent="0.25">
      <c r="A85" s="4"/>
      <c r="C85" s="4"/>
      <c r="D85" s="4"/>
      <c r="E85" s="4"/>
      <c r="F85" s="4"/>
      <c r="G85" s="4"/>
      <c r="H85" s="4"/>
    </row>
    <row r="86" spans="1:8" x14ac:dyDescent="0.25">
      <c r="A86" s="4"/>
      <c r="C86" s="4"/>
      <c r="D86" s="4"/>
      <c r="E86" s="4"/>
      <c r="F86" s="4"/>
      <c r="G86" s="4"/>
      <c r="H86" s="4"/>
    </row>
    <row r="87" spans="1:8" x14ac:dyDescent="0.25">
      <c r="A87" s="4"/>
      <c r="C87" s="4"/>
      <c r="D87" s="4"/>
      <c r="E87" s="4"/>
      <c r="F87" s="4"/>
      <c r="G87" s="4"/>
      <c r="H87" s="4"/>
    </row>
    <row r="88" spans="1:8" x14ac:dyDescent="0.25">
      <c r="A88" s="4"/>
      <c r="C88" s="4"/>
      <c r="D88" s="4"/>
      <c r="E88" s="4"/>
      <c r="F88" s="4"/>
      <c r="G88" s="4"/>
      <c r="H88" s="4"/>
    </row>
    <row r="89" spans="1:8" x14ac:dyDescent="0.25">
      <c r="A89" s="4"/>
      <c r="C89" s="4"/>
      <c r="D89" s="4"/>
      <c r="E89" s="4"/>
      <c r="F89" s="4"/>
      <c r="G89" s="4"/>
      <c r="H89" s="4"/>
    </row>
    <row r="90" spans="1:8" x14ac:dyDescent="0.25">
      <c r="A90" s="4"/>
      <c r="C90" s="4"/>
      <c r="D90" s="4"/>
      <c r="E90" s="4"/>
      <c r="F90" s="4"/>
      <c r="G90" s="4"/>
      <c r="H90" s="4"/>
    </row>
    <row r="91" spans="1:8" x14ac:dyDescent="0.25">
      <c r="A91" s="4"/>
      <c r="C91" s="4"/>
      <c r="D91" s="4"/>
      <c r="E91" s="4"/>
      <c r="F91" s="4"/>
      <c r="G91" s="4"/>
      <c r="H91" s="4"/>
    </row>
    <row r="92" spans="1:8" x14ac:dyDescent="0.25">
      <c r="A92" s="4"/>
      <c r="C92" s="4"/>
      <c r="D92" s="4"/>
      <c r="E92" s="4"/>
      <c r="F92" s="4"/>
      <c r="G92" s="4"/>
      <c r="H92" s="4"/>
    </row>
    <row r="93" spans="1:8" x14ac:dyDescent="0.25">
      <c r="A93" s="4"/>
      <c r="C93" s="4"/>
      <c r="D93" s="4"/>
      <c r="E93" s="4"/>
      <c r="F93" s="4"/>
      <c r="G93" s="4"/>
      <c r="H93" s="4"/>
    </row>
    <row r="94" spans="1:8" x14ac:dyDescent="0.25">
      <c r="A94" s="4"/>
      <c r="C94" s="4"/>
      <c r="D94" s="4"/>
      <c r="E94" s="4"/>
      <c r="F94" s="4"/>
      <c r="G94" s="4"/>
      <c r="H94" s="4"/>
    </row>
    <row r="95" spans="1:8" x14ac:dyDescent="0.25">
      <c r="A95" s="4"/>
      <c r="C95" s="4"/>
      <c r="D95" s="4"/>
      <c r="E95" s="4"/>
      <c r="F95" s="4"/>
      <c r="G95" s="4"/>
      <c r="H95" s="4"/>
    </row>
    <row r="96" spans="1:8" x14ac:dyDescent="0.25">
      <c r="A96" s="4"/>
      <c r="C96" s="4"/>
      <c r="D96" s="4"/>
      <c r="E96" s="4"/>
      <c r="F96" s="4"/>
      <c r="G96" s="4"/>
      <c r="H96" s="4"/>
    </row>
    <row r="97" spans="1:8" x14ac:dyDescent="0.25">
      <c r="A97" s="4"/>
      <c r="C97" s="4"/>
      <c r="D97" s="4"/>
      <c r="E97" s="4"/>
      <c r="F97" s="4"/>
      <c r="G97" s="4"/>
      <c r="H97" s="4"/>
    </row>
    <row r="98" spans="1:8" x14ac:dyDescent="0.25">
      <c r="A98" s="4"/>
      <c r="C98" s="4"/>
      <c r="D98" s="4"/>
      <c r="E98" s="4"/>
      <c r="F98" s="4"/>
      <c r="G98" s="4"/>
      <c r="H98" s="4"/>
    </row>
    <row r="99" spans="1:8" x14ac:dyDescent="0.25">
      <c r="A99" s="4"/>
      <c r="C99" s="4"/>
      <c r="D99" s="4"/>
      <c r="E99" s="4"/>
      <c r="F99" s="4"/>
      <c r="G99" s="4"/>
      <c r="H99" s="4"/>
    </row>
    <row r="100" spans="1:8" x14ac:dyDescent="0.25">
      <c r="A100" s="4"/>
      <c r="C100" s="4"/>
      <c r="D100" s="4"/>
      <c r="E100" s="4"/>
      <c r="F100" s="4"/>
      <c r="G100" s="4"/>
      <c r="H100" s="4"/>
    </row>
    <row r="101" spans="1:8" x14ac:dyDescent="0.25">
      <c r="A101" s="4"/>
      <c r="C101" s="4"/>
      <c r="D101" s="4"/>
      <c r="E101" s="4"/>
      <c r="F101" s="4"/>
      <c r="G101" s="4"/>
      <c r="H101" s="4"/>
    </row>
    <row r="102" spans="1:8" x14ac:dyDescent="0.25">
      <c r="A102" s="4"/>
      <c r="C102" s="4"/>
      <c r="D102" s="4"/>
      <c r="E102" s="4"/>
      <c r="F102" s="4"/>
      <c r="G102" s="4"/>
      <c r="H102" s="4"/>
    </row>
    <row r="103" spans="1:8" x14ac:dyDescent="0.25">
      <c r="A103" s="4"/>
      <c r="C103" s="4"/>
      <c r="D103" s="4"/>
      <c r="E103" s="4"/>
      <c r="F103" s="4"/>
      <c r="G103" s="4"/>
      <c r="H103" s="4"/>
    </row>
    <row r="104" spans="1:8" x14ac:dyDescent="0.25">
      <c r="A104" s="4"/>
      <c r="C104" s="4"/>
      <c r="D104" s="4"/>
      <c r="E104" s="4"/>
      <c r="F104" s="4"/>
      <c r="G104" s="4"/>
      <c r="H104" s="4"/>
    </row>
    <row r="105" spans="1:8" x14ac:dyDescent="0.25">
      <c r="A105" s="4"/>
      <c r="C105" s="4"/>
      <c r="D105" s="4"/>
      <c r="E105" s="4"/>
      <c r="F105" s="4"/>
      <c r="G105" s="4"/>
      <c r="H105" s="4"/>
    </row>
    <row r="106" spans="1:8" x14ac:dyDescent="0.25">
      <c r="A106" s="4"/>
      <c r="C106" s="4"/>
      <c r="D106" s="4"/>
      <c r="E106" s="4"/>
      <c r="F106" s="4"/>
      <c r="G106" s="4"/>
      <c r="H106" s="4"/>
    </row>
  </sheetData>
  <mergeCells count="4">
    <mergeCell ref="C3:D3"/>
    <mergeCell ref="E3:F3"/>
    <mergeCell ref="G3:H3"/>
    <mergeCell ref="I3:J3"/>
  </mergeCells>
  <pageMargins left="0.59055118110236227" right="0.59055118110236227" top="0.19685039370078741" bottom="0.19685039370078741" header="0.51181102362204722" footer="0.51181102362204722"/>
  <pageSetup paperSize="9" scale="98" fitToWidth="0" fitToHeight="0" orientation="landscape" horizontalDpi="4294967292" r:id="rId1"/>
  <headerFooter alignWithMargins="0">
    <oddHeader>&amp;COppgave 13.12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Oppgave 13.12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2006-09-25T14:53:10Z</dcterms:created>
  <dcterms:modified xsi:type="dcterms:W3CDTF">2024-08-14T13:21:40Z</dcterms:modified>
</cp:coreProperties>
</file>