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780" activeTab="2"/>
  </bookViews>
  <sheets>
    <sheet name="Oppgave 9.3" sheetId="5" r:id="rId1"/>
    <sheet name="R-verdier" sheetId="11" r:id="rId2"/>
    <sheet name="S-verdier" sheetId="12" r:id="rId3"/>
    <sheet name="Skatteberegning" sheetId="13" r:id="rId4"/>
    <sheet name="Resultat" sheetId="14" r:id="rId5"/>
    <sheet name="Balanse " sheetId="15" r:id="rId6"/>
  </sheets>
  <calcPr calcId="145621"/>
</workbook>
</file>

<file path=xl/calcChain.xml><?xml version="1.0" encoding="utf-8"?>
<calcChain xmlns="http://schemas.openxmlformats.org/spreadsheetml/2006/main">
  <c r="E15" i="12" l="1"/>
  <c r="E42" i="15" l="1"/>
  <c r="E31" i="15"/>
  <c r="E34" i="15" s="1"/>
  <c r="E27" i="15"/>
  <c r="E19" i="15"/>
  <c r="L12" i="15"/>
  <c r="K12" i="15"/>
  <c r="J12" i="15"/>
  <c r="I12" i="15"/>
  <c r="E12" i="15"/>
  <c r="E21" i="15" s="1"/>
  <c r="M7" i="15"/>
  <c r="D35" i="14"/>
  <c r="D22" i="14"/>
  <c r="D16" i="14"/>
  <c r="D7" i="14"/>
  <c r="D17" i="14" s="1"/>
  <c r="D24" i="14" s="1"/>
  <c r="D29" i="14" s="1"/>
  <c r="F15" i="12"/>
  <c r="D15" i="12"/>
  <c r="C12" i="12"/>
  <c r="G12" i="12" s="1"/>
  <c r="G11" i="12"/>
  <c r="G10" i="12"/>
  <c r="G9" i="12"/>
  <c r="E36" i="11"/>
  <c r="D36" i="11"/>
  <c r="G31" i="11"/>
  <c r="F31" i="11"/>
  <c r="E31" i="11"/>
  <c r="D31" i="11"/>
  <c r="D22" i="11"/>
  <c r="C15" i="11"/>
  <c r="G14" i="11"/>
  <c r="G13" i="11"/>
  <c r="G12" i="11"/>
  <c r="G11" i="11"/>
  <c r="G10" i="11"/>
  <c r="C14" i="12" l="1"/>
  <c r="G14" i="12" s="1"/>
  <c r="G15" i="12" s="1"/>
  <c r="C15" i="12" l="1"/>
  <c r="C53" i="5"/>
  <c r="E53" i="5" l="1"/>
  <c r="F53" i="5" l="1"/>
  <c r="G53" i="5" l="1"/>
  <c r="D53" i="5"/>
</calcChain>
</file>

<file path=xl/comments1.xml><?xml version="1.0" encoding="utf-8"?>
<comments xmlns="http://schemas.openxmlformats.org/spreadsheetml/2006/main">
  <authors>
    <author>Øystein Hansen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Øystein Hansen:</t>
        </r>
        <r>
          <rPr>
            <sz val="8"/>
            <color indexed="81"/>
            <rFont val="Tahoma"/>
            <family val="2"/>
          </rPr>
          <t xml:space="preserve">
Rettet fra i til h</t>
        </r>
      </text>
    </comment>
  </commentList>
</comments>
</file>

<file path=xl/sharedStrings.xml><?xml version="1.0" encoding="utf-8"?>
<sst xmlns="http://schemas.openxmlformats.org/spreadsheetml/2006/main" count="259" uniqueCount="187">
  <si>
    <t>Regnskapsmessige verdier</t>
  </si>
  <si>
    <t>ANLEGGSMIDLER (AM)</t>
  </si>
  <si>
    <t>Goodwill</t>
  </si>
  <si>
    <t xml:space="preserve">             Varige driftsmidler</t>
  </si>
  <si>
    <t>Sum</t>
  </si>
  <si>
    <t>R-verdi 1.1.</t>
  </si>
  <si>
    <t>+</t>
  </si>
  <si>
    <t>–</t>
  </si>
  <si>
    <t>=</t>
  </si>
  <si>
    <t>R-verdi 31.12.</t>
  </si>
  <si>
    <t>OMLØPSMIDLER (OM)</t>
  </si>
  <si>
    <t>1.1.</t>
  </si>
  <si>
    <t>31.12.</t>
  </si>
  <si>
    <t xml:space="preserve">Inntakskost </t>
  </si>
  <si>
    <t xml:space="preserve">R-verdi </t>
  </si>
  <si>
    <t>Varer i arbeid</t>
  </si>
  <si>
    <t>Ferdige varer</t>
  </si>
  <si>
    <t>Varer i arbeid/ferdigvarer:</t>
  </si>
  <si>
    <t>Direkte materialer</t>
  </si>
  <si>
    <t>Direkte lønn</t>
  </si>
  <si>
    <t>Indirekte variable tilv. kostn.</t>
  </si>
  <si>
    <t>R-verdi</t>
  </si>
  <si>
    <t>Kundefordringer:</t>
  </si>
  <si>
    <t>Skattemessige verdier</t>
  </si>
  <si>
    <t>Avskrivningsgrunnlag</t>
  </si>
  <si>
    <t>Kundefordringer</t>
  </si>
  <si>
    <t>forskjeller</t>
  </si>
  <si>
    <t>UTESTÅENDE FORDRINGER</t>
  </si>
  <si>
    <t>Aksjeutbytte</t>
  </si>
  <si>
    <t>Posteringer</t>
  </si>
  <si>
    <t>Resultat</t>
  </si>
  <si>
    <t>Balanse</t>
  </si>
  <si>
    <t>Nr.</t>
  </si>
  <si>
    <t>Konto</t>
  </si>
  <si>
    <t>Aksjer</t>
  </si>
  <si>
    <t>Aksjekapital</t>
  </si>
  <si>
    <t>Annen egenkapital</t>
  </si>
  <si>
    <t>Utsatt skatt</t>
  </si>
  <si>
    <t>Pantelån</t>
  </si>
  <si>
    <t>Betalbar skatt</t>
  </si>
  <si>
    <t>Avsatt utbytte</t>
  </si>
  <si>
    <t>Lønn</t>
  </si>
  <si>
    <t>Arbeidsgiveravgift</t>
  </si>
  <si>
    <t>Avskrivning goodwill</t>
  </si>
  <si>
    <t>Andre driftskostnader</t>
  </si>
  <si>
    <t>Tap på fordringer</t>
  </si>
  <si>
    <t>Rentekostnader</t>
  </si>
  <si>
    <t>Årsresultat</t>
  </si>
  <si>
    <t>Bygninger</t>
  </si>
  <si>
    <t>Maskiner</t>
  </si>
  <si>
    <t>Lastebiler</t>
  </si>
  <si>
    <t>Bygningsinventar</t>
  </si>
  <si>
    <t>Beholdning av råvarer</t>
  </si>
  <si>
    <t>Beholdning varer i.a.</t>
  </si>
  <si>
    <t>Beholdning ferdigvarer</t>
  </si>
  <si>
    <t>Avsetn. tap på fordr.</t>
  </si>
  <si>
    <t>Kontanter</t>
  </si>
  <si>
    <t>Kassekreditt</t>
  </si>
  <si>
    <t>Leverandørgjeld</t>
  </si>
  <si>
    <t>Oppgjørskonto mva.</t>
  </si>
  <si>
    <t>Skyldig arbeidsg. avg.</t>
  </si>
  <si>
    <t>Påløpt arbg. avg. feriel.</t>
  </si>
  <si>
    <t>Skyldig renter</t>
  </si>
  <si>
    <t>Avg. pl. varesalg</t>
  </si>
  <si>
    <t>Salg av lastebil</t>
  </si>
  <si>
    <t>Kjøp av råvarer</t>
  </si>
  <si>
    <t>Beh. endr. via/fv.</t>
  </si>
  <si>
    <t>Avskrivning bygninger</t>
  </si>
  <si>
    <t xml:space="preserve">Avskr.inv., biler, mask. </t>
  </si>
  <si>
    <t>Nedskrivning bygning</t>
  </si>
  <si>
    <t>Lastebilkostnader</t>
  </si>
  <si>
    <t>Verdiøkning aksjer</t>
  </si>
  <si>
    <t>Verditap aksjer</t>
  </si>
  <si>
    <t>EIENDELER</t>
  </si>
  <si>
    <t>Anleggsmidler</t>
  </si>
  <si>
    <t>Bygninger og fast eiendom</t>
  </si>
  <si>
    <t>Maskiner og anlegg</t>
  </si>
  <si>
    <t>Sum anleggsmidler</t>
  </si>
  <si>
    <t>Omløpsmidler</t>
  </si>
  <si>
    <t>Varer</t>
  </si>
  <si>
    <t>Markedsbaserte aksjer</t>
  </si>
  <si>
    <t>Bankinnskudd, kontanter og lignende</t>
  </si>
  <si>
    <t>Sum omløpsmidler</t>
  </si>
  <si>
    <t>SUM EIENDELER</t>
  </si>
  <si>
    <t>EGENKAPITAL OG GJELD</t>
  </si>
  <si>
    <t>Egenkapital</t>
  </si>
  <si>
    <t>Sum egenkapital</t>
  </si>
  <si>
    <t>Gjeld</t>
  </si>
  <si>
    <t>Sum langsiktig gjeld</t>
  </si>
  <si>
    <t>Skyldige offentlige avgifter</t>
  </si>
  <si>
    <t>Annen kortsiktig gjeld</t>
  </si>
  <si>
    <t>Sum kortsiktig gjeld</t>
  </si>
  <si>
    <t>SUM EGENKAPITAL OG GJELD</t>
  </si>
  <si>
    <t>Salgsinntekt</t>
  </si>
  <si>
    <t>Endring i beholdning av varer i arbeid og</t>
  </si>
  <si>
    <t>ferdige varer</t>
  </si>
  <si>
    <t>Avskrivning</t>
  </si>
  <si>
    <t>Nedskrivning</t>
  </si>
  <si>
    <t>Annen driftskostnad</t>
  </si>
  <si>
    <t>Driftsresultat</t>
  </si>
  <si>
    <t>Mottatt aksjeutbytte</t>
  </si>
  <si>
    <t>Ordinært resultat før skattekostnad</t>
  </si>
  <si>
    <t xml:space="preserve">Styrets forslag til disponering av </t>
  </si>
  <si>
    <t>årsresultatet:</t>
  </si>
  <si>
    <t>Sum driftsinntekter</t>
  </si>
  <si>
    <t>Sum driftskostnader</t>
  </si>
  <si>
    <t>Netto finansposter</t>
  </si>
  <si>
    <t xml:space="preserve">Skattekostnad </t>
  </si>
  <si>
    <t>Overføres til/fra annen egenkapital</t>
  </si>
  <si>
    <t>Utsatt skattefordel</t>
  </si>
  <si>
    <t>Sum avsetning for forpliktelser</t>
  </si>
  <si>
    <t>Utbytte</t>
  </si>
  <si>
    <t>a)</t>
  </si>
  <si>
    <t>Gevinst salg av lastebil</t>
  </si>
  <si>
    <t>Endring utsatt skatt</t>
  </si>
  <si>
    <t xml:space="preserve">Resultatregnskap </t>
  </si>
  <si>
    <t xml:space="preserve">Balanse per 31.12. </t>
  </si>
  <si>
    <t>Trekkinnskudd</t>
  </si>
  <si>
    <t>Skattetrekk</t>
  </si>
  <si>
    <t>Kortversjon av RF-1217B</t>
  </si>
  <si>
    <t>Spesifikasjon av forskjeller mellom regnskapsmessige og skattemessige verdier</t>
  </si>
  <si>
    <t>Forskjeller mellom</t>
  </si>
  <si>
    <t>Endring i</t>
  </si>
  <si>
    <t>regnskapsmessige og</t>
  </si>
  <si>
    <t>midlertidige</t>
  </si>
  <si>
    <t>skattemessig verdier</t>
  </si>
  <si>
    <t>VARIGE DRIFTSMIDLER OG GOODWILL</t>
  </si>
  <si>
    <t>Regnskapsmessig verdi</t>
  </si>
  <si>
    <t>Skattemessig verdi</t>
  </si>
  <si>
    <t xml:space="preserve">Midlertidige forskjeller/endring </t>
  </si>
  <si>
    <t>VAREBEHOLDNING</t>
  </si>
  <si>
    <t>SALDO PÅ GEVINST OG TAPSKONTO</t>
  </si>
  <si>
    <t>REGNSKAPSMESSIG AVSETNINGER</t>
  </si>
  <si>
    <t>FOR FORPLIKTELSER (minus fortegn)</t>
  </si>
  <si>
    <t xml:space="preserve">AKKUMULERT FREMFØRBART </t>
  </si>
  <si>
    <t>SKATTEMESSIG UNDERSKUDD</t>
  </si>
  <si>
    <t>Sum midlertidige forskjeller</t>
  </si>
  <si>
    <t>Sum endring i midlertidige forskjeller</t>
  </si>
  <si>
    <t>Kjøpt i år</t>
  </si>
  <si>
    <t>Solgt i år (R-verdi)</t>
  </si>
  <si>
    <t>Årets avskrivninger</t>
  </si>
  <si>
    <t>Årets nedskrivninger</t>
  </si>
  <si>
    <t>Råvarelager:</t>
  </si>
  <si>
    <t>Nedskrevet for ukurans</t>
  </si>
  <si>
    <t>Avsetning tap på fordringer</t>
  </si>
  <si>
    <t>Pålydende verdi</t>
  </si>
  <si>
    <t>Inventar og</t>
  </si>
  <si>
    <t>biler</t>
  </si>
  <si>
    <t>Varige driftsmidler og goodwill</t>
  </si>
  <si>
    <t>b</t>
  </si>
  <si>
    <t>c</t>
  </si>
  <si>
    <t>d</t>
  </si>
  <si>
    <t>Saldogruppe</t>
  </si>
  <si>
    <t>Anskaffelser i 20x1</t>
  </si>
  <si>
    <t>Saldoverdi 1.1.x1</t>
  </si>
  <si>
    <t>Salgsvederlag</t>
  </si>
  <si>
    <t>Saldoavskrivninger</t>
  </si>
  <si>
    <t>Saldoverdi 31.12.x1</t>
  </si>
  <si>
    <t>Saldoavskrivningssats</t>
  </si>
  <si>
    <t>Egentlig skal det være en saldo for hver bygning, men for enkelhets skyld fører vi alle bygningene på</t>
  </si>
  <si>
    <t>en saldo.</t>
  </si>
  <si>
    <t>Salgsgevinst</t>
  </si>
  <si>
    <t>Råvarekostnad</t>
  </si>
  <si>
    <t>20x1</t>
  </si>
  <si>
    <t>Banklån</t>
  </si>
  <si>
    <t>Noter</t>
  </si>
  <si>
    <t>Anskaffelseskost 1.1.</t>
  </si>
  <si>
    <t>Biler og inventar</t>
  </si>
  <si>
    <t>Biler og</t>
  </si>
  <si>
    <t>inventar</t>
  </si>
  <si>
    <t>Tilgang</t>
  </si>
  <si>
    <t>Avgang</t>
  </si>
  <si>
    <t>Note nr. 1</t>
  </si>
  <si>
    <t>Anskaffelseskost 31.12.</t>
  </si>
  <si>
    <t>Sum av- og nedskrivninger</t>
  </si>
  <si>
    <t>Regnskapsmessig verdi 31.12.</t>
  </si>
  <si>
    <t>h</t>
  </si>
  <si>
    <t>Saldo-</t>
  </si>
  <si>
    <t>balanse</t>
  </si>
  <si>
    <t>c)</t>
  </si>
  <si>
    <t>Oppgave 9.3</t>
  </si>
  <si>
    <t>Oppgave 9.3d)</t>
  </si>
  <si>
    <t xml:space="preserve">               </t>
  </si>
  <si>
    <t>Lønn og sosiale kostnader</t>
  </si>
  <si>
    <t>Feriepenger</t>
  </si>
  <si>
    <t>Påløpte feriepenger</t>
  </si>
  <si>
    <t>Tillegg, 10 % av kr 2 880 000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</si>
</sst>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5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6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i/>
      <sz val="10"/>
      <name val="Times New Roman"/>
      <family val="1"/>
    </font>
    <font>
      <sz val="2"/>
      <name val="Arial"/>
      <family val="2"/>
    </font>
    <font>
      <sz val="2"/>
      <name val="Times New Roman"/>
      <family val="1"/>
    </font>
    <font>
      <sz val="5"/>
      <name val="Arial"/>
      <family val="2"/>
    </font>
    <font>
      <b/>
      <i/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6"/>
      <color indexed="8"/>
      <name val="Times New Roman"/>
      <family val="1"/>
    </font>
    <font>
      <sz val="11"/>
      <color indexed="8"/>
      <name val="Calibri"/>
      <family val="2"/>
    </font>
    <font>
      <sz val="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5"/>
      <name val="Times New Roman"/>
      <family val="1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11" fillId="0" borderId="0" xfId="0" applyFont="1" applyBorder="1"/>
    <xf numFmtId="3" fontId="11" fillId="0" borderId="0" xfId="0" applyNumberFormat="1" applyFont="1" applyBorder="1"/>
    <xf numFmtId="0" fontId="12" fillId="0" borderId="0" xfId="0" applyFont="1" applyBorder="1"/>
    <xf numFmtId="3" fontId="10" fillId="0" borderId="1" xfId="0" applyNumberFormat="1" applyFont="1" applyBorder="1"/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0" fontId="11" fillId="0" borderId="0" xfId="0" applyFont="1"/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1" xfId="0" applyNumberFormat="1" applyFont="1" applyBorder="1"/>
    <xf numFmtId="3" fontId="5" fillId="0" borderId="19" xfId="0" applyNumberFormat="1" applyFont="1" applyBorder="1"/>
    <xf numFmtId="3" fontId="5" fillId="0" borderId="20" xfId="0" applyNumberFormat="1" applyFont="1" applyBorder="1"/>
    <xf numFmtId="3" fontId="5" fillId="0" borderId="8" xfId="0" applyNumberFormat="1" applyFont="1" applyBorder="1"/>
    <xf numFmtId="0" fontId="13" fillId="0" borderId="0" xfId="0" applyFont="1" applyBorder="1"/>
    <xf numFmtId="0" fontId="14" fillId="0" borderId="0" xfId="0" applyFont="1" applyBorder="1"/>
    <xf numFmtId="3" fontId="5" fillId="0" borderId="0" xfId="0" applyNumberFormat="1" applyFont="1"/>
    <xf numFmtId="3" fontId="6" fillId="0" borderId="0" xfId="0" applyNumberFormat="1" applyFont="1"/>
    <xf numFmtId="0" fontId="15" fillId="0" borderId="0" xfId="0" applyFont="1"/>
    <xf numFmtId="3" fontId="5" fillId="0" borderId="16" xfId="0" applyNumberFormat="1" applyFont="1" applyBorder="1"/>
    <xf numFmtId="0" fontId="6" fillId="0" borderId="14" xfId="0" applyFont="1" applyBorder="1" applyAlignment="1" applyProtection="1">
      <alignment horizontal="center"/>
    </xf>
    <xf numFmtId="0" fontId="6" fillId="0" borderId="6" xfId="0" applyFont="1" applyBorder="1"/>
    <xf numFmtId="0" fontId="6" fillId="0" borderId="10" xfId="0" applyFont="1" applyBorder="1"/>
    <xf numFmtId="1" fontId="6" fillId="0" borderId="21" xfId="0" applyNumberFormat="1" applyFont="1" applyBorder="1" applyAlignment="1" applyProtection="1">
      <alignment horizontal="center"/>
      <protection locked="0"/>
    </xf>
    <xf numFmtId="3" fontId="6" fillId="0" borderId="21" xfId="0" applyNumberFormat="1" applyFont="1" applyBorder="1" applyAlignment="1" applyProtection="1">
      <alignment horizontal="left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3" fontId="6" fillId="0" borderId="24" xfId="0" applyNumberFormat="1" applyFont="1" applyBorder="1" applyAlignment="1" applyProtection="1">
      <alignment horizontal="left"/>
      <protection locked="0"/>
    </xf>
    <xf numFmtId="3" fontId="6" fillId="0" borderId="23" xfId="0" applyNumberFormat="1" applyFont="1" applyBorder="1" applyProtection="1">
      <protection locked="0"/>
    </xf>
    <xf numFmtId="3" fontId="6" fillId="0" borderId="23" xfId="0" applyNumberFormat="1" applyFont="1" applyBorder="1" applyProtection="1"/>
    <xf numFmtId="3" fontId="6" fillId="0" borderId="24" xfId="0" applyNumberFormat="1" applyFont="1" applyBorder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19" xfId="0" quotePrefix="1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0" xfId="0" quotePrefix="1" applyFont="1" applyBorder="1" applyAlignment="1" applyProtection="1">
      <alignment horizontal="left"/>
      <protection locked="0"/>
    </xf>
    <xf numFmtId="3" fontId="6" fillId="0" borderId="26" xfId="0" applyNumberFormat="1" applyFont="1" applyBorder="1" applyProtection="1"/>
    <xf numFmtId="0" fontId="6" fillId="0" borderId="2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left"/>
      <protection locked="0"/>
    </xf>
    <xf numFmtId="3" fontId="6" fillId="0" borderId="28" xfId="0" applyNumberFormat="1" applyFont="1" applyBorder="1" applyProtection="1">
      <protection locked="0"/>
    </xf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19" fillId="0" borderId="0" xfId="0" applyFont="1"/>
    <xf numFmtId="0" fontId="20" fillId="0" borderId="0" xfId="0" applyFont="1" applyBorder="1"/>
    <xf numFmtId="3" fontId="20" fillId="0" borderId="0" xfId="0" applyNumberFormat="1" applyFont="1" applyBorder="1"/>
    <xf numFmtId="0" fontId="21" fillId="0" borderId="0" xfId="0" applyFont="1"/>
    <xf numFmtId="0" fontId="21" fillId="0" borderId="0" xfId="0" applyFont="1" applyBorder="1"/>
    <xf numFmtId="3" fontId="6" fillId="0" borderId="23" xfId="0" applyNumberFormat="1" applyFont="1" applyBorder="1"/>
    <xf numFmtId="3" fontId="6" fillId="0" borderId="27" xfId="0" applyNumberFormat="1" applyFont="1" applyBorder="1"/>
    <xf numFmtId="3" fontId="6" fillId="0" borderId="25" xfId="0" applyNumberFormat="1" applyFont="1" applyBorder="1"/>
    <xf numFmtId="3" fontId="6" fillId="0" borderId="13" xfId="0" applyNumberFormat="1" applyFont="1" applyBorder="1"/>
    <xf numFmtId="0" fontId="29" fillId="2" borderId="14" xfId="0" applyFont="1" applyFill="1" applyBorder="1"/>
    <xf numFmtId="0" fontId="29" fillId="2" borderId="1" xfId="0" applyFont="1" applyFill="1" applyBorder="1"/>
    <xf numFmtId="0" fontId="29" fillId="2" borderId="4" xfId="0" applyFont="1" applyFill="1" applyBorder="1"/>
    <xf numFmtId="0" fontId="29" fillId="0" borderId="0" xfId="0" applyFont="1"/>
    <xf numFmtId="0" fontId="8" fillId="2" borderId="2" xfId="0" applyFont="1" applyFill="1" applyBorder="1"/>
    <xf numFmtId="0" fontId="30" fillId="2" borderId="0" xfId="0" quotePrefix="1" applyFont="1" applyFill="1" applyBorder="1" applyAlignment="1">
      <alignment horizontal="left"/>
    </xf>
    <xf numFmtId="0" fontId="8" fillId="2" borderId="0" xfId="0" applyFont="1" applyFill="1" applyBorder="1"/>
    <xf numFmtId="0" fontId="13" fillId="2" borderId="0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31" fillId="2" borderId="0" xfId="0" quotePrefix="1" applyFont="1" applyFill="1" applyBorder="1" applyAlignment="1">
      <alignment horizontal="left"/>
    </xf>
    <xf numFmtId="0" fontId="10" fillId="2" borderId="3" xfId="0" applyFont="1" applyFill="1" applyBorder="1"/>
    <xf numFmtId="0" fontId="10" fillId="2" borderId="6" xfId="0" applyFont="1" applyFill="1" applyBorder="1"/>
    <xf numFmtId="0" fontId="10" fillId="2" borderId="8" xfId="0" applyFont="1" applyFill="1" applyBorder="1"/>
    <xf numFmtId="0" fontId="32" fillId="2" borderId="8" xfId="0" applyFont="1" applyFill="1" applyBorder="1"/>
    <xf numFmtId="0" fontId="8" fillId="0" borderId="0" xfId="0" applyFont="1" applyFill="1"/>
    <xf numFmtId="0" fontId="8" fillId="2" borderId="7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31" fillId="2" borderId="11" xfId="0" applyFont="1" applyFill="1" applyBorder="1"/>
    <xf numFmtId="49" fontId="6" fillId="2" borderId="0" xfId="0" quotePrefix="1" applyNumberFormat="1" applyFont="1" applyFill="1" applyBorder="1" applyAlignment="1">
      <alignment horizontal="center"/>
    </xf>
    <xf numFmtId="3" fontId="31" fillId="2" borderId="0" xfId="0" applyNumberFormat="1" applyFont="1" applyFill="1" applyBorder="1"/>
    <xf numFmtId="0" fontId="31" fillId="2" borderId="0" xfId="0" applyFont="1" applyFill="1" applyBorder="1"/>
    <xf numFmtId="0" fontId="22" fillId="2" borderId="8" xfId="0" applyFont="1" applyFill="1" applyBorder="1" applyAlignment="1">
      <alignment horizontal="left"/>
    </xf>
    <xf numFmtId="0" fontId="6" fillId="2" borderId="7" xfId="0" applyFont="1" applyFill="1" applyBorder="1"/>
    <xf numFmtId="0" fontId="31" fillId="2" borderId="13" xfId="0" applyFont="1" applyFill="1" applyBorder="1" applyAlignment="1">
      <alignment horizontal="center"/>
    </xf>
    <xf numFmtId="16" fontId="31" fillId="2" borderId="13" xfId="0" applyNumberFormat="1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8" xfId="0" applyFont="1" applyFill="1" applyBorder="1"/>
    <xf numFmtId="0" fontId="31" fillId="2" borderId="7" xfId="0" applyFont="1" applyFill="1" applyBorder="1"/>
    <xf numFmtId="3" fontId="6" fillId="0" borderId="10" xfId="0" applyNumberFormat="1" applyFont="1" applyFill="1" applyBorder="1" applyProtection="1">
      <protection locked="0"/>
    </xf>
    <xf numFmtId="3" fontId="6" fillId="0" borderId="13" xfId="0" applyNumberFormat="1" applyFont="1" applyBorder="1" applyProtection="1">
      <protection locked="0"/>
    </xf>
    <xf numFmtId="0" fontId="31" fillId="2" borderId="2" xfId="0" applyFont="1" applyFill="1" applyBorder="1"/>
    <xf numFmtId="0" fontId="31" fillId="2" borderId="11" xfId="0" applyFont="1" applyFill="1" applyBorder="1" applyAlignment="1">
      <alignment horizontal="left"/>
    </xf>
    <xf numFmtId="0" fontId="31" fillId="2" borderId="12" xfId="0" applyFont="1" applyFill="1" applyBorder="1"/>
    <xf numFmtId="3" fontId="6" fillId="0" borderId="13" xfId="0" applyNumberFormat="1" applyFont="1" applyFill="1" applyBorder="1" applyProtection="1">
      <protection locked="0"/>
    </xf>
    <xf numFmtId="0" fontId="31" fillId="2" borderId="11" xfId="0" quotePrefix="1" applyFont="1" applyFill="1" applyBorder="1" applyAlignment="1">
      <alignment horizontal="left"/>
    </xf>
    <xf numFmtId="3" fontId="6" fillId="0" borderId="13" xfId="0" applyNumberFormat="1" applyFont="1" applyFill="1" applyBorder="1"/>
    <xf numFmtId="49" fontId="6" fillId="2" borderId="0" xfId="0" applyNumberFormat="1" applyFont="1" applyFill="1" applyBorder="1" applyAlignment="1">
      <alignment horizontal="center"/>
    </xf>
    <xf numFmtId="0" fontId="6" fillId="2" borderId="3" xfId="0" applyFont="1" applyFill="1" applyBorder="1"/>
    <xf numFmtId="16" fontId="31" fillId="2" borderId="14" xfId="0" applyNumberFormat="1" applyFont="1" applyFill="1" applyBorder="1" applyAlignment="1">
      <alignment horizontal="centerContinuous"/>
    </xf>
    <xf numFmtId="16" fontId="31" fillId="2" borderId="4" xfId="0" applyNumberFormat="1" applyFont="1" applyFill="1" applyBorder="1" applyAlignment="1">
      <alignment horizontal="centerContinuous"/>
    </xf>
    <xf numFmtId="0" fontId="31" fillId="2" borderId="15" xfId="0" applyFont="1" applyFill="1" applyBorder="1" applyAlignment="1">
      <alignment horizontal="centerContinuous"/>
    </xf>
    <xf numFmtId="0" fontId="31" fillId="2" borderId="12" xfId="0" applyFont="1" applyFill="1" applyBorder="1" applyAlignment="1">
      <alignment horizontal="centerContinuous"/>
    </xf>
    <xf numFmtId="0" fontId="22" fillId="2" borderId="8" xfId="0" quotePrefix="1" applyFont="1" applyFill="1" applyBorder="1" applyAlignment="1">
      <alignment horizontal="left"/>
    </xf>
    <xf numFmtId="3" fontId="33" fillId="0" borderId="13" xfId="0" applyNumberFormat="1" applyFont="1" applyFill="1" applyBorder="1" applyProtection="1">
      <protection locked="0"/>
    </xf>
    <xf numFmtId="3" fontId="33" fillId="0" borderId="13" xfId="0" applyNumberFormat="1" applyFont="1" applyBorder="1" applyProtection="1">
      <protection locked="0"/>
    </xf>
    <xf numFmtId="3" fontId="33" fillId="0" borderId="12" xfId="0" applyNumberFormat="1" applyFont="1" applyBorder="1" applyProtection="1">
      <protection locked="0"/>
    </xf>
    <xf numFmtId="3" fontId="34" fillId="0" borderId="13" xfId="0" applyNumberFormat="1" applyFont="1" applyFill="1" applyBorder="1" applyProtection="1">
      <protection locked="0"/>
    </xf>
    <xf numFmtId="3" fontId="34" fillId="0" borderId="13" xfId="0" applyNumberFormat="1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0" fontId="31" fillId="2" borderId="1" xfId="0" applyFont="1" applyFill="1" applyBorder="1"/>
    <xf numFmtId="0" fontId="6" fillId="2" borderId="12" xfId="0" applyFont="1" applyFill="1" applyBorder="1"/>
    <xf numFmtId="3" fontId="6" fillId="0" borderId="10" xfId="0" applyNumberFormat="1" applyFont="1" applyBorder="1" applyProtection="1">
      <protection locked="0"/>
    </xf>
    <xf numFmtId="0" fontId="6" fillId="2" borderId="8" xfId="0" applyFont="1" applyFill="1" applyBorder="1"/>
    <xf numFmtId="3" fontId="31" fillId="2" borderId="8" xfId="0" applyNumberFormat="1" applyFont="1" applyFill="1" applyBorder="1"/>
    <xf numFmtId="0" fontId="6" fillId="2" borderId="2" xfId="0" applyFont="1" applyFill="1" applyBorder="1"/>
    <xf numFmtId="0" fontId="31" fillId="2" borderId="9" xfId="0" quotePrefix="1" applyFont="1" applyFill="1" applyBorder="1" applyAlignment="1">
      <alignment horizontal="center"/>
    </xf>
    <xf numFmtId="0" fontId="6" fillId="2" borderId="1" xfId="0" applyFont="1" applyFill="1" applyBorder="1"/>
    <xf numFmtId="0" fontId="31" fillId="2" borderId="4" xfId="0" applyFont="1" applyFill="1" applyBorder="1"/>
    <xf numFmtId="0" fontId="31" fillId="2" borderId="0" xfId="0" applyFont="1" applyFill="1" applyBorder="1" applyAlignment="1">
      <alignment horizontal="left"/>
    </xf>
    <xf numFmtId="0" fontId="31" fillId="2" borderId="5" xfId="0" applyFont="1" applyFill="1" applyBorder="1" applyAlignment="1">
      <alignment horizontal="center"/>
    </xf>
    <xf numFmtId="0" fontId="31" fillId="2" borderId="3" xfId="0" applyFont="1" applyFill="1" applyBorder="1"/>
    <xf numFmtId="0" fontId="6" fillId="0" borderId="9" xfId="0" applyFont="1" applyFill="1" applyBorder="1" applyAlignment="1">
      <alignment horizontal="center"/>
    </xf>
    <xf numFmtId="0" fontId="6" fillId="2" borderId="0" xfId="0" applyFont="1" applyFill="1" applyBorder="1"/>
    <xf numFmtId="0" fontId="31" fillId="2" borderId="10" xfId="0" applyFont="1" applyFill="1" applyBorder="1"/>
    <xf numFmtId="0" fontId="6" fillId="0" borderId="10" xfId="0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>
      <alignment horizontal="center"/>
    </xf>
    <xf numFmtId="3" fontId="6" fillId="0" borderId="7" xfId="0" applyNumberFormat="1" applyFont="1" applyBorder="1" applyProtection="1">
      <protection locked="0"/>
    </xf>
    <xf numFmtId="3" fontId="6" fillId="0" borderId="10" xfId="0" applyNumberFormat="1" applyFont="1" applyBorder="1"/>
    <xf numFmtId="49" fontId="6" fillId="2" borderId="2" xfId="0" quotePrefix="1" applyNumberFormat="1" applyFont="1" applyFill="1" applyBorder="1" applyAlignment="1">
      <alignment horizontal="center"/>
    </xf>
    <xf numFmtId="0" fontId="31" fillId="2" borderId="8" xfId="0" applyFont="1" applyFill="1" applyBorder="1" applyAlignment="1">
      <alignment horizontal="left"/>
    </xf>
    <xf numFmtId="3" fontId="6" fillId="0" borderId="9" xfId="0" applyNumberFormat="1" applyFont="1" applyBorder="1" applyProtection="1">
      <protection locked="0"/>
    </xf>
    <xf numFmtId="0" fontId="31" fillId="0" borderId="0" xfId="0" applyFont="1"/>
    <xf numFmtId="49" fontId="6" fillId="2" borderId="6" xfId="0" quotePrefix="1" applyNumberFormat="1" applyFont="1" applyFill="1" applyBorder="1" applyAlignment="1">
      <alignment horizontal="center"/>
    </xf>
    <xf numFmtId="0" fontId="30" fillId="0" borderId="0" xfId="0" applyFont="1"/>
    <xf numFmtId="0" fontId="6" fillId="0" borderId="14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5" xfId="0" quotePrefix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5" xfId="0" applyFont="1" applyBorder="1"/>
    <xf numFmtId="0" fontId="6" fillId="0" borderId="9" xfId="0" applyFont="1" applyBorder="1" applyAlignment="1">
      <alignment horizontal="center"/>
    </xf>
    <xf numFmtId="0" fontId="6" fillId="0" borderId="15" xfId="0" applyFont="1" applyBorder="1"/>
    <xf numFmtId="9" fontId="6" fillId="0" borderId="4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0" fontId="6" fillId="0" borderId="24" xfId="0" quotePrefix="1" applyFont="1" applyBorder="1"/>
    <xf numFmtId="0" fontId="6" fillId="0" borderId="19" xfId="0" applyFont="1" applyBorder="1"/>
    <xf numFmtId="0" fontId="6" fillId="0" borderId="29" xfId="0" quotePrefix="1" applyFont="1" applyBorder="1"/>
    <xf numFmtId="0" fontId="6" fillId="0" borderId="22" xfId="0" applyFont="1" applyBorder="1"/>
    <xf numFmtId="0" fontId="6" fillId="0" borderId="26" xfId="0" applyFont="1" applyBorder="1"/>
    <xf numFmtId="0" fontId="6" fillId="0" borderId="20" xfId="0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21" xfId="0" applyNumberFormat="1" applyFont="1" applyBorder="1"/>
    <xf numFmtId="3" fontId="0" fillId="0" borderId="0" xfId="0" applyNumberFormat="1"/>
    <xf numFmtId="0" fontId="9" fillId="0" borderId="0" xfId="0" applyFont="1" applyBorder="1" applyAlignment="1">
      <alignment horizontal="center"/>
    </xf>
    <xf numFmtId="0" fontId="6" fillId="0" borderId="14" xfId="0" applyFont="1" applyBorder="1" applyAlignment="1" applyProtection="1"/>
    <xf numFmtId="3" fontId="6" fillId="0" borderId="17" xfId="0" applyNumberFormat="1" applyFont="1" applyBorder="1" applyProtection="1">
      <protection locked="0"/>
    </xf>
    <xf numFmtId="3" fontId="6" fillId="0" borderId="30" xfId="0" applyNumberFormat="1" applyFont="1" applyBorder="1" applyProtection="1"/>
    <xf numFmtId="3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3" fontId="6" fillId="0" borderId="9" xfId="0" applyNumberFormat="1" applyFont="1" applyBorder="1" applyAlignment="1" applyProtection="1">
      <alignment horizontal="center"/>
    </xf>
    <xf numFmtId="0" fontId="6" fillId="0" borderId="13" xfId="0" applyFont="1" applyBorder="1"/>
    <xf numFmtId="3" fontId="6" fillId="0" borderId="23" xfId="0" applyNumberFormat="1" applyFont="1" applyFill="1" applyBorder="1" applyProtection="1"/>
    <xf numFmtId="3" fontId="6" fillId="0" borderId="23" xfId="0" applyNumberFormat="1" applyFont="1" applyFill="1" applyBorder="1"/>
    <xf numFmtId="3" fontId="6" fillId="0" borderId="27" xfId="0" applyNumberFormat="1" applyFont="1" applyFill="1" applyBorder="1"/>
    <xf numFmtId="3" fontId="6" fillId="0" borderId="25" xfId="0" applyNumberFormat="1" applyFont="1" applyFill="1" applyBorder="1"/>
    <xf numFmtId="3" fontId="6" fillId="0" borderId="2" xfId="0" applyNumberFormat="1" applyFont="1" applyFill="1" applyBorder="1" applyProtection="1"/>
    <xf numFmtId="3" fontId="6" fillId="0" borderId="2" xfId="0" applyNumberFormat="1" applyFont="1" applyFill="1" applyBorder="1"/>
    <xf numFmtId="3" fontId="6" fillId="0" borderId="30" xfId="0" applyNumberFormat="1" applyFont="1" applyFill="1" applyBorder="1" applyProtection="1">
      <protection locked="0"/>
    </xf>
    <xf numFmtId="3" fontId="6" fillId="0" borderId="17" xfId="0" applyNumberFormat="1" applyFont="1" applyFill="1" applyBorder="1" applyProtection="1"/>
    <xf numFmtId="3" fontId="6" fillId="0" borderId="23" xfId="0" applyNumberFormat="1" applyFont="1" applyFill="1" applyBorder="1" applyProtection="1">
      <protection locked="0"/>
    </xf>
    <xf numFmtId="3" fontId="6" fillId="0" borderId="19" xfId="0" applyNumberFormat="1" applyFont="1" applyFill="1" applyBorder="1" applyProtection="1"/>
    <xf numFmtId="3" fontId="6" fillId="0" borderId="27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/>
    <xf numFmtId="3" fontId="6" fillId="0" borderId="24" xfId="0" applyNumberFormat="1" applyFont="1" applyFill="1" applyBorder="1" applyProtection="1">
      <protection locked="0"/>
    </xf>
    <xf numFmtId="3" fontId="6" fillId="0" borderId="24" xfId="0" applyNumberFormat="1" applyFont="1" applyFill="1" applyBorder="1" applyProtection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21" fillId="0" borderId="0" xfId="0" applyNumberFormat="1" applyFont="1" applyFill="1"/>
    <xf numFmtId="3" fontId="6" fillId="0" borderId="8" xfId="0" applyNumberFormat="1" applyFont="1" applyFill="1" applyBorder="1"/>
    <xf numFmtId="3" fontId="6" fillId="0" borderId="11" xfId="0" applyNumberFormat="1" applyFont="1" applyFill="1" applyBorder="1"/>
    <xf numFmtId="0" fontId="31" fillId="0" borderId="0" xfId="0" applyFont="1" applyFill="1"/>
    <xf numFmtId="0" fontId="24" fillId="0" borderId="0" xfId="2" applyFont="1"/>
    <xf numFmtId="0" fontId="23" fillId="0" borderId="0" xfId="2" applyFont="1"/>
    <xf numFmtId="3" fontId="23" fillId="0" borderId="0" xfId="2" applyNumberFormat="1" applyFont="1" applyFill="1"/>
    <xf numFmtId="0" fontId="23" fillId="0" borderId="0" xfId="2" applyFont="1" applyFill="1" applyAlignment="1">
      <alignment horizontal="center"/>
    </xf>
    <xf numFmtId="0" fontId="25" fillId="3" borderId="15" xfId="2" applyFont="1" applyFill="1" applyBorder="1" applyAlignment="1">
      <alignment vertical="center"/>
    </xf>
    <xf numFmtId="0" fontId="26" fillId="3" borderId="11" xfId="2" applyFont="1" applyFill="1" applyBorder="1" applyAlignment="1">
      <alignment vertical="center"/>
    </xf>
    <xf numFmtId="3" fontId="26" fillId="3" borderId="11" xfId="2" applyNumberFormat="1" applyFont="1" applyFill="1" applyBorder="1" applyAlignment="1">
      <alignment vertical="center"/>
    </xf>
    <xf numFmtId="0" fontId="26" fillId="3" borderId="11" xfId="2" applyFont="1" applyFill="1" applyBorder="1" applyAlignment="1">
      <alignment horizontal="center" vertical="center"/>
    </xf>
    <xf numFmtId="3" fontId="26" fillId="3" borderId="12" xfId="2" applyNumberFormat="1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/>
    <xf numFmtId="0" fontId="24" fillId="3" borderId="14" xfId="2" applyFont="1" applyFill="1" applyBorder="1"/>
    <xf numFmtId="0" fontId="23" fillId="3" borderId="1" xfId="2" applyFont="1" applyFill="1" applyBorder="1"/>
    <xf numFmtId="3" fontId="23" fillId="3" borderId="4" xfId="2" applyNumberFormat="1" applyFont="1" applyFill="1" applyBorder="1" applyAlignment="1">
      <alignment horizontal="center"/>
    </xf>
    <xf numFmtId="0" fontId="24" fillId="3" borderId="2" xfId="2" applyFont="1" applyFill="1" applyBorder="1"/>
    <xf numFmtId="0" fontId="23" fillId="3" borderId="0" xfId="2" applyFont="1" applyFill="1" applyBorder="1"/>
    <xf numFmtId="3" fontId="23" fillId="3" borderId="3" xfId="2" applyNumberFormat="1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/>
    </xf>
    <xf numFmtId="3" fontId="23" fillId="3" borderId="13" xfId="2" quotePrefix="1" applyNumberFormat="1" applyFont="1" applyFill="1" applyBorder="1" applyAlignment="1">
      <alignment horizontal="center"/>
    </xf>
    <xf numFmtId="0" fontId="23" fillId="3" borderId="11" xfId="2" applyFont="1" applyFill="1" applyBorder="1" applyAlignment="1">
      <alignment horizontal="center"/>
    </xf>
    <xf numFmtId="3" fontId="23" fillId="3" borderId="3" xfId="2" applyNumberFormat="1" applyFont="1" applyFill="1" applyBorder="1"/>
    <xf numFmtId="3" fontId="23" fillId="3" borderId="0" xfId="2" applyNumberFormat="1" applyFont="1" applyFill="1" applyBorder="1"/>
    <xf numFmtId="3" fontId="23" fillId="3" borderId="0" xfId="2" applyNumberFormat="1" applyFont="1" applyFill="1" applyBorder="1" applyAlignment="1">
      <alignment horizontal="center"/>
    </xf>
    <xf numFmtId="3" fontId="23" fillId="0" borderId="0" xfId="2" applyNumberFormat="1" applyFont="1"/>
    <xf numFmtId="3" fontId="23" fillId="0" borderId="13" xfId="2" applyNumberFormat="1" applyFont="1" applyBorder="1"/>
    <xf numFmtId="0" fontId="23" fillId="3" borderId="2" xfId="2" quotePrefix="1" applyFont="1" applyFill="1" applyBorder="1" applyAlignment="1">
      <alignment horizontal="center"/>
    </xf>
    <xf numFmtId="3" fontId="23" fillId="0" borderId="13" xfId="2" applyNumberFormat="1" applyFont="1" applyBorder="1" applyAlignment="1">
      <alignment horizontal="center"/>
    </xf>
    <xf numFmtId="3" fontId="23" fillId="0" borderId="13" xfId="2" applyNumberFormat="1" applyFont="1" applyFill="1" applyBorder="1"/>
    <xf numFmtId="3" fontId="28" fillId="0" borderId="13" xfId="2" applyNumberFormat="1" applyFont="1" applyBorder="1" applyAlignment="1">
      <alignment horizontal="center"/>
    </xf>
    <xf numFmtId="0" fontId="23" fillId="3" borderId="3" xfId="2" applyFont="1" applyFill="1" applyBorder="1"/>
    <xf numFmtId="0" fontId="23" fillId="3" borderId="2" xfId="2" applyFont="1" applyFill="1" applyBorder="1"/>
    <xf numFmtId="0" fontId="23" fillId="3" borderId="6" xfId="2" applyFont="1" applyFill="1" applyBorder="1"/>
    <xf numFmtId="0" fontId="23" fillId="3" borderId="8" xfId="2" applyFont="1" applyFill="1" applyBorder="1"/>
    <xf numFmtId="3" fontId="23" fillId="3" borderId="8" xfId="2" applyNumberFormat="1" applyFont="1" applyFill="1" applyBorder="1"/>
    <xf numFmtId="3" fontId="23" fillId="3" borderId="8" xfId="2" applyNumberFormat="1" applyFont="1" applyFill="1" applyBorder="1" applyAlignment="1">
      <alignment horizontal="center"/>
    </xf>
    <xf numFmtId="3" fontId="23" fillId="3" borderId="7" xfId="2" applyNumberFormat="1" applyFont="1" applyFill="1" applyBorder="1"/>
    <xf numFmtId="0" fontId="23" fillId="0" borderId="0" xfId="2" applyFont="1" applyAlignment="1">
      <alignment horizontal="center"/>
    </xf>
    <xf numFmtId="0" fontId="21" fillId="0" borderId="0" xfId="0" applyFont="1" applyFill="1"/>
    <xf numFmtId="3" fontId="22" fillId="0" borderId="0" xfId="0" applyNumberFormat="1" applyFont="1" applyFill="1" applyAlignment="1">
      <alignment horizontal="center"/>
    </xf>
    <xf numFmtId="3" fontId="6" fillId="0" borderId="19" xfId="0" applyNumberFormat="1" applyFont="1" applyFill="1" applyBorder="1"/>
    <xf numFmtId="3" fontId="6" fillId="0" borderId="22" xfId="0" applyNumberFormat="1" applyFont="1" applyFill="1" applyBorder="1"/>
    <xf numFmtId="0" fontId="30" fillId="0" borderId="0" xfId="0" applyFont="1" applyAlignment="1">
      <alignment horizontal="left"/>
    </xf>
    <xf numFmtId="3" fontId="3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3" fontId="31" fillId="0" borderId="0" xfId="0" applyNumberFormat="1" applyFont="1"/>
    <xf numFmtId="3" fontId="6" fillId="0" borderId="14" xfId="0" applyNumberFormat="1" applyFont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3" fillId="3" borderId="1" xfId="2" applyFont="1" applyFill="1" applyBorder="1" applyAlignment="1">
      <alignment horizontal="center"/>
    </xf>
    <xf numFmtId="0" fontId="23" fillId="3" borderId="0" xfId="2" applyFont="1" applyFill="1" applyBorder="1" applyAlignment="1">
      <alignment horizontal="center"/>
    </xf>
    <xf numFmtId="0" fontId="6" fillId="0" borderId="2" xfId="0" quotePrefix="1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showZeros="0" topLeftCell="A18" workbookViewId="0">
      <selection activeCell="J21" sqref="J21"/>
    </sheetView>
  </sheetViews>
  <sheetFormatPr baseColWidth="10" defaultRowHeight="15.75" x14ac:dyDescent="0.25"/>
  <cols>
    <col min="1" max="1" width="5.5703125" style="4" bestFit="1" customWidth="1"/>
    <col min="2" max="2" width="21.85546875" style="4" bestFit="1" customWidth="1"/>
    <col min="3" max="3" width="8.7109375" style="4" customWidth="1"/>
    <col min="4" max="10" width="8.7109375" style="30" customWidth="1"/>
    <col min="11" max="16384" width="11.42578125" style="4"/>
  </cols>
  <sheetData>
    <row r="1" spans="1:8" x14ac:dyDescent="0.25">
      <c r="A1" s="4" t="s">
        <v>112</v>
      </c>
    </row>
    <row r="2" spans="1:8" x14ac:dyDescent="0.25">
      <c r="A2" s="33" t="s">
        <v>32</v>
      </c>
      <c r="B2" s="169" t="s">
        <v>33</v>
      </c>
      <c r="C2" s="173" t="s">
        <v>177</v>
      </c>
      <c r="D2" s="251" t="s">
        <v>29</v>
      </c>
      <c r="E2" s="252"/>
      <c r="F2" s="178" t="s">
        <v>30</v>
      </c>
      <c r="G2" s="178" t="s">
        <v>31</v>
      </c>
      <c r="H2" s="4"/>
    </row>
    <row r="3" spans="1:8" x14ac:dyDescent="0.25">
      <c r="A3" s="34"/>
      <c r="B3" s="34"/>
      <c r="C3" s="174" t="s">
        <v>178</v>
      </c>
      <c r="D3" s="175"/>
      <c r="E3" s="176"/>
      <c r="F3" s="177"/>
      <c r="G3" s="177"/>
      <c r="H3" s="172"/>
    </row>
    <row r="4" spans="1:8" x14ac:dyDescent="0.25">
      <c r="A4" s="36">
        <v>1080</v>
      </c>
      <c r="B4" s="37" t="s">
        <v>2</v>
      </c>
      <c r="C4" s="170">
        <v>4200</v>
      </c>
      <c r="D4" s="186"/>
      <c r="E4" s="186"/>
      <c r="F4" s="187"/>
      <c r="G4" s="171"/>
      <c r="H4" s="184"/>
    </row>
    <row r="5" spans="1:8" x14ac:dyDescent="0.25">
      <c r="A5" s="38">
        <v>1100</v>
      </c>
      <c r="B5" s="39" t="s">
        <v>48</v>
      </c>
      <c r="C5" s="40">
        <v>15000</v>
      </c>
      <c r="D5" s="188"/>
      <c r="E5" s="188"/>
      <c r="F5" s="189"/>
      <c r="G5" s="41"/>
      <c r="H5" s="184"/>
    </row>
    <row r="6" spans="1:8" x14ac:dyDescent="0.25">
      <c r="A6" s="38">
        <v>1200</v>
      </c>
      <c r="B6" s="42" t="s">
        <v>49</v>
      </c>
      <c r="C6" s="40">
        <v>27690</v>
      </c>
      <c r="D6" s="188"/>
      <c r="E6" s="188"/>
      <c r="F6" s="189"/>
      <c r="G6" s="41"/>
      <c r="H6" s="184"/>
    </row>
    <row r="7" spans="1:8" x14ac:dyDescent="0.25">
      <c r="A7" s="38">
        <v>1230</v>
      </c>
      <c r="B7" s="42" t="s">
        <v>50</v>
      </c>
      <c r="C7" s="40">
        <v>7897</v>
      </c>
      <c r="D7" s="188"/>
      <c r="E7" s="188"/>
      <c r="F7" s="189"/>
      <c r="G7" s="41"/>
      <c r="H7" s="184"/>
    </row>
    <row r="8" spans="1:8" x14ac:dyDescent="0.25">
      <c r="A8" s="38">
        <v>1239</v>
      </c>
      <c r="B8" s="42" t="s">
        <v>64</v>
      </c>
      <c r="C8" s="40">
        <v>-810</v>
      </c>
      <c r="D8" s="188"/>
      <c r="E8" s="188"/>
      <c r="F8" s="189"/>
      <c r="G8" s="41"/>
      <c r="H8" s="184"/>
    </row>
    <row r="9" spans="1:8" x14ac:dyDescent="0.25">
      <c r="A9" s="38">
        <v>1250</v>
      </c>
      <c r="B9" s="42" t="s">
        <v>51</v>
      </c>
      <c r="C9" s="40">
        <v>3080</v>
      </c>
      <c r="D9" s="188"/>
      <c r="E9" s="188"/>
      <c r="F9" s="189"/>
      <c r="G9" s="41"/>
      <c r="H9" s="184"/>
    </row>
    <row r="10" spans="1:8" x14ac:dyDescent="0.25">
      <c r="A10" s="38">
        <v>1400</v>
      </c>
      <c r="B10" s="42" t="s">
        <v>52</v>
      </c>
      <c r="C10" s="40">
        <v>1200</v>
      </c>
      <c r="D10" s="188"/>
      <c r="E10" s="188"/>
      <c r="F10" s="189"/>
      <c r="G10" s="41"/>
      <c r="H10" s="184"/>
    </row>
    <row r="11" spans="1:8" x14ac:dyDescent="0.25">
      <c r="A11" s="38">
        <v>1420</v>
      </c>
      <c r="B11" s="42" t="s">
        <v>53</v>
      </c>
      <c r="C11" s="40">
        <v>900</v>
      </c>
      <c r="D11" s="188"/>
      <c r="E11" s="188"/>
      <c r="F11" s="189"/>
      <c r="G11" s="41"/>
      <c r="H11" s="184"/>
    </row>
    <row r="12" spans="1:8" x14ac:dyDescent="0.25">
      <c r="A12" s="38">
        <v>1440</v>
      </c>
      <c r="B12" s="42" t="s">
        <v>54</v>
      </c>
      <c r="C12" s="40">
        <v>3200</v>
      </c>
      <c r="D12" s="188"/>
      <c r="E12" s="188"/>
      <c r="F12" s="189"/>
      <c r="G12" s="41"/>
      <c r="H12" s="184"/>
    </row>
    <row r="13" spans="1:8" x14ac:dyDescent="0.25">
      <c r="A13" s="38">
        <v>1500</v>
      </c>
      <c r="B13" s="42" t="s">
        <v>25</v>
      </c>
      <c r="C13" s="42">
        <v>5469</v>
      </c>
      <c r="D13" s="188"/>
      <c r="E13" s="188"/>
      <c r="F13" s="189"/>
      <c r="G13" s="41"/>
      <c r="H13" s="184"/>
    </row>
    <row r="14" spans="1:8" x14ac:dyDescent="0.25">
      <c r="A14" s="38">
        <v>1580</v>
      </c>
      <c r="B14" s="42" t="s">
        <v>55</v>
      </c>
      <c r="C14" s="42">
        <v>-450</v>
      </c>
      <c r="D14" s="188"/>
      <c r="E14" s="188"/>
      <c r="F14" s="189"/>
      <c r="G14" s="41"/>
      <c r="H14" s="184"/>
    </row>
    <row r="15" spans="1:8" x14ac:dyDescent="0.25">
      <c r="A15" s="43">
        <v>1810</v>
      </c>
      <c r="B15" s="44" t="s">
        <v>34</v>
      </c>
      <c r="C15" s="42">
        <v>800</v>
      </c>
      <c r="D15" s="188"/>
      <c r="E15" s="188"/>
      <c r="F15" s="189"/>
      <c r="G15" s="41"/>
      <c r="H15" s="184"/>
    </row>
    <row r="16" spans="1:8" x14ac:dyDescent="0.25">
      <c r="A16" s="43">
        <v>1900</v>
      </c>
      <c r="B16" s="45" t="s">
        <v>56</v>
      </c>
      <c r="C16" s="42">
        <v>184</v>
      </c>
      <c r="D16" s="188"/>
      <c r="E16" s="188"/>
      <c r="F16" s="189"/>
      <c r="G16" s="41"/>
      <c r="H16" s="184"/>
    </row>
    <row r="17" spans="1:8" x14ac:dyDescent="0.25">
      <c r="A17" s="43">
        <v>1950</v>
      </c>
      <c r="B17" s="45" t="s">
        <v>117</v>
      </c>
      <c r="C17" s="42">
        <v>310</v>
      </c>
      <c r="D17" s="188"/>
      <c r="E17" s="188"/>
      <c r="F17" s="189"/>
      <c r="G17" s="41"/>
      <c r="H17" s="184"/>
    </row>
    <row r="18" spans="1:8" x14ac:dyDescent="0.25">
      <c r="A18" s="43">
        <v>2000</v>
      </c>
      <c r="B18" s="45" t="s">
        <v>35</v>
      </c>
      <c r="C18" s="42">
        <v>-20290</v>
      </c>
      <c r="D18" s="188"/>
      <c r="E18" s="188"/>
      <c r="F18" s="189"/>
      <c r="G18" s="41"/>
      <c r="H18" s="184"/>
    </row>
    <row r="19" spans="1:8" x14ac:dyDescent="0.25">
      <c r="A19" s="43">
        <v>2050</v>
      </c>
      <c r="B19" s="45" t="s">
        <v>36</v>
      </c>
      <c r="C19" s="42">
        <v>-1561</v>
      </c>
      <c r="D19" s="188"/>
      <c r="E19" s="188"/>
      <c r="F19" s="189"/>
      <c r="G19" s="41"/>
      <c r="H19" s="184"/>
    </row>
    <row r="20" spans="1:8" x14ac:dyDescent="0.25">
      <c r="A20" s="43">
        <v>2120</v>
      </c>
      <c r="B20" s="45" t="s">
        <v>37</v>
      </c>
      <c r="C20" s="42">
        <v>-4321</v>
      </c>
      <c r="D20" s="188"/>
      <c r="E20" s="188"/>
      <c r="F20" s="189"/>
      <c r="G20" s="41"/>
      <c r="H20" s="184"/>
    </row>
    <row r="21" spans="1:8" x14ac:dyDescent="0.25">
      <c r="A21" s="43">
        <v>2240</v>
      </c>
      <c r="B21" s="45" t="s">
        <v>38</v>
      </c>
      <c r="C21" s="42">
        <v>-11100</v>
      </c>
      <c r="D21" s="188"/>
      <c r="E21" s="188"/>
      <c r="F21" s="189"/>
      <c r="G21" s="41"/>
      <c r="H21" s="184"/>
    </row>
    <row r="22" spans="1:8" x14ac:dyDescent="0.25">
      <c r="A22" s="43">
        <v>2380</v>
      </c>
      <c r="B22" s="45" t="s">
        <v>57</v>
      </c>
      <c r="C22" s="42">
        <v>-3102</v>
      </c>
      <c r="D22" s="188"/>
      <c r="E22" s="188"/>
      <c r="F22" s="189"/>
      <c r="G22" s="41"/>
      <c r="H22" s="184"/>
    </row>
    <row r="23" spans="1:8" x14ac:dyDescent="0.25">
      <c r="A23" s="43">
        <v>2400</v>
      </c>
      <c r="B23" s="45" t="s">
        <v>58</v>
      </c>
      <c r="C23" s="42">
        <v>-5180</v>
      </c>
      <c r="D23" s="188"/>
      <c r="E23" s="188"/>
      <c r="F23" s="189"/>
      <c r="G23" s="41"/>
      <c r="H23" s="184"/>
    </row>
    <row r="24" spans="1:8" x14ac:dyDescent="0.25">
      <c r="A24" s="43">
        <v>2500</v>
      </c>
      <c r="B24" s="45" t="s">
        <v>39</v>
      </c>
      <c r="C24" s="42">
        <v>-2</v>
      </c>
      <c r="D24" s="188"/>
      <c r="E24" s="188"/>
      <c r="F24" s="189"/>
      <c r="G24" s="41"/>
      <c r="H24" s="184"/>
    </row>
    <row r="25" spans="1:8" x14ac:dyDescent="0.25">
      <c r="A25" s="43">
        <v>2600</v>
      </c>
      <c r="B25" s="45" t="s">
        <v>118</v>
      </c>
      <c r="C25" s="42">
        <v>-310</v>
      </c>
      <c r="D25" s="188"/>
      <c r="E25" s="188"/>
      <c r="F25" s="189"/>
      <c r="G25" s="41"/>
      <c r="H25" s="184"/>
    </row>
    <row r="26" spans="1:8" x14ac:dyDescent="0.25">
      <c r="A26" s="43">
        <v>2740</v>
      </c>
      <c r="B26" s="45" t="s">
        <v>59</v>
      </c>
      <c r="C26" s="42">
        <v>-664</v>
      </c>
      <c r="D26" s="188"/>
      <c r="E26" s="188"/>
      <c r="F26" s="189"/>
      <c r="G26" s="41"/>
      <c r="H26" s="184"/>
    </row>
    <row r="27" spans="1:8" x14ac:dyDescent="0.25">
      <c r="A27" s="43">
        <v>2770</v>
      </c>
      <c r="B27" s="45" t="s">
        <v>60</v>
      </c>
      <c r="C27" s="42">
        <v>-201</v>
      </c>
      <c r="D27" s="188"/>
      <c r="E27" s="188"/>
      <c r="F27" s="189"/>
      <c r="G27" s="41"/>
      <c r="H27" s="184"/>
    </row>
    <row r="28" spans="1:8" x14ac:dyDescent="0.25">
      <c r="A28" s="43">
        <v>2780</v>
      </c>
      <c r="B28" s="46" t="s">
        <v>61</v>
      </c>
      <c r="C28" s="42">
        <v>-106</v>
      </c>
      <c r="D28" s="188"/>
      <c r="E28" s="188"/>
      <c r="F28" s="189"/>
      <c r="G28" s="41"/>
      <c r="H28" s="184"/>
    </row>
    <row r="29" spans="1:8" x14ac:dyDescent="0.25">
      <c r="A29" s="43">
        <v>2800</v>
      </c>
      <c r="B29" s="47" t="s">
        <v>40</v>
      </c>
      <c r="C29" s="42"/>
      <c r="D29" s="188"/>
      <c r="E29" s="188"/>
      <c r="F29" s="189"/>
      <c r="G29" s="41"/>
      <c r="H29" s="184"/>
    </row>
    <row r="30" spans="1:8" x14ac:dyDescent="0.25">
      <c r="A30" s="43">
        <v>2940</v>
      </c>
      <c r="B30" s="47" t="s">
        <v>185</v>
      </c>
      <c r="C30" s="42">
        <v>-753</v>
      </c>
      <c r="D30" s="188"/>
      <c r="E30" s="188"/>
      <c r="F30" s="189"/>
      <c r="G30" s="41"/>
      <c r="H30" s="184"/>
    </row>
    <row r="31" spans="1:8" x14ac:dyDescent="0.25">
      <c r="A31" s="43">
        <v>2950</v>
      </c>
      <c r="B31" s="47" t="s">
        <v>62</v>
      </c>
      <c r="C31" s="42"/>
      <c r="D31" s="188"/>
      <c r="E31" s="188"/>
      <c r="F31" s="189"/>
      <c r="G31" s="41"/>
      <c r="H31" s="184"/>
    </row>
    <row r="32" spans="1:8" x14ac:dyDescent="0.25">
      <c r="A32" s="43">
        <v>3000</v>
      </c>
      <c r="B32" s="47" t="s">
        <v>63</v>
      </c>
      <c r="C32" s="42">
        <v>-59433</v>
      </c>
      <c r="D32" s="188"/>
      <c r="E32" s="188"/>
      <c r="F32" s="189"/>
      <c r="G32" s="41"/>
      <c r="H32" s="184"/>
    </row>
    <row r="33" spans="1:8" x14ac:dyDescent="0.25">
      <c r="A33" s="43">
        <v>3800</v>
      </c>
      <c r="B33" s="47" t="s">
        <v>113</v>
      </c>
      <c r="C33" s="42"/>
      <c r="D33" s="188"/>
      <c r="E33" s="192"/>
      <c r="F33" s="180"/>
      <c r="G33" s="41"/>
      <c r="H33" s="184"/>
    </row>
    <row r="34" spans="1:8" x14ac:dyDescent="0.25">
      <c r="A34" s="43">
        <v>4000</v>
      </c>
      <c r="B34" s="47" t="s">
        <v>65</v>
      </c>
      <c r="C34" s="42">
        <v>20000</v>
      </c>
      <c r="D34" s="188"/>
      <c r="E34" s="189"/>
      <c r="F34" s="180"/>
      <c r="G34" s="41"/>
      <c r="H34" s="184"/>
    </row>
    <row r="35" spans="1:8" x14ac:dyDescent="0.25">
      <c r="A35" s="43">
        <v>4190</v>
      </c>
      <c r="B35" s="47" t="s">
        <v>66</v>
      </c>
      <c r="C35" s="42"/>
      <c r="D35" s="188"/>
      <c r="E35" s="189"/>
      <c r="F35" s="180"/>
      <c r="G35" s="41"/>
      <c r="H35" s="184"/>
    </row>
    <row r="36" spans="1:8" x14ac:dyDescent="0.25">
      <c r="A36" s="43">
        <v>5000</v>
      </c>
      <c r="B36" s="46" t="s">
        <v>41</v>
      </c>
      <c r="C36" s="42">
        <v>7384</v>
      </c>
      <c r="D36" s="188"/>
      <c r="E36" s="189"/>
      <c r="F36" s="180"/>
      <c r="G36" s="41"/>
      <c r="H36" s="184"/>
    </row>
    <row r="37" spans="1:8" x14ac:dyDescent="0.25">
      <c r="A37" s="43">
        <v>5100</v>
      </c>
      <c r="B37" s="47" t="s">
        <v>184</v>
      </c>
      <c r="C37" s="42">
        <v>753</v>
      </c>
      <c r="D37" s="188"/>
      <c r="E37" s="189"/>
      <c r="F37" s="180"/>
      <c r="G37" s="41"/>
      <c r="H37" s="184"/>
    </row>
    <row r="38" spans="1:8" x14ac:dyDescent="0.25">
      <c r="A38" s="43">
        <v>5400</v>
      </c>
      <c r="B38" s="47" t="s">
        <v>42</v>
      </c>
      <c r="C38" s="42">
        <v>1147</v>
      </c>
      <c r="D38" s="188"/>
      <c r="E38" s="189"/>
      <c r="F38" s="180"/>
      <c r="G38" s="41"/>
      <c r="H38" s="184"/>
    </row>
    <row r="39" spans="1:8" x14ac:dyDescent="0.25">
      <c r="A39" s="43">
        <v>6000</v>
      </c>
      <c r="B39" s="46" t="s">
        <v>67</v>
      </c>
      <c r="C39" s="42"/>
      <c r="D39" s="188"/>
      <c r="E39" s="189"/>
      <c r="F39" s="180"/>
      <c r="G39" s="41"/>
      <c r="H39" s="184"/>
    </row>
    <row r="40" spans="1:8" x14ac:dyDescent="0.25">
      <c r="A40" s="43">
        <v>6010</v>
      </c>
      <c r="B40" s="46" t="s">
        <v>68</v>
      </c>
      <c r="C40" s="42"/>
      <c r="D40" s="188"/>
      <c r="E40" s="193"/>
      <c r="F40" s="180"/>
      <c r="G40" s="41"/>
      <c r="H40" s="184"/>
    </row>
    <row r="41" spans="1:8" x14ac:dyDescent="0.25">
      <c r="A41" s="43">
        <v>6020</v>
      </c>
      <c r="B41" s="47" t="s">
        <v>43</v>
      </c>
      <c r="C41" s="42"/>
      <c r="D41" s="188"/>
      <c r="E41" s="181"/>
      <c r="F41" s="189"/>
      <c r="G41" s="41"/>
      <c r="H41" s="185"/>
    </row>
    <row r="42" spans="1:8" x14ac:dyDescent="0.25">
      <c r="A42" s="43">
        <v>6050</v>
      </c>
      <c r="B42" s="47" t="s">
        <v>69</v>
      </c>
      <c r="C42" s="42"/>
      <c r="D42" s="188"/>
      <c r="E42" s="181"/>
      <c r="F42" s="189"/>
      <c r="G42" s="41"/>
      <c r="H42" s="185"/>
    </row>
    <row r="43" spans="1:8" x14ac:dyDescent="0.25">
      <c r="A43" s="43">
        <v>7090</v>
      </c>
      <c r="B43" s="47" t="s">
        <v>70</v>
      </c>
      <c r="C43" s="42">
        <v>2083</v>
      </c>
      <c r="D43" s="188"/>
      <c r="E43" s="181"/>
      <c r="F43" s="189"/>
      <c r="G43" s="41"/>
      <c r="H43" s="185"/>
    </row>
    <row r="44" spans="1:8" x14ac:dyDescent="0.25">
      <c r="A44" s="43">
        <v>7790</v>
      </c>
      <c r="B44" s="47" t="s">
        <v>44</v>
      </c>
      <c r="C44" s="42">
        <v>4820</v>
      </c>
      <c r="D44" s="188"/>
      <c r="E44" s="181"/>
      <c r="F44" s="189"/>
      <c r="G44" s="41"/>
      <c r="H44" s="185"/>
    </row>
    <row r="45" spans="1:8" x14ac:dyDescent="0.25">
      <c r="A45" s="43">
        <v>7830</v>
      </c>
      <c r="B45" s="47" t="s">
        <v>45</v>
      </c>
      <c r="C45" s="42">
        <v>274</v>
      </c>
      <c r="D45" s="188"/>
      <c r="E45" s="181"/>
      <c r="F45" s="189"/>
      <c r="G45" s="41"/>
      <c r="H45" s="185"/>
    </row>
    <row r="46" spans="1:8" x14ac:dyDescent="0.25">
      <c r="A46" s="43">
        <v>8070</v>
      </c>
      <c r="B46" s="47" t="s">
        <v>28</v>
      </c>
      <c r="C46" s="42">
        <v>-8</v>
      </c>
      <c r="D46" s="188"/>
      <c r="E46" s="181"/>
      <c r="F46" s="189"/>
      <c r="G46" s="65"/>
      <c r="H46" s="185"/>
    </row>
    <row r="47" spans="1:8" x14ac:dyDescent="0.25">
      <c r="A47" s="43">
        <v>8080</v>
      </c>
      <c r="B47" s="47" t="s">
        <v>71</v>
      </c>
      <c r="C47" s="42"/>
      <c r="D47" s="188"/>
      <c r="E47" s="181"/>
      <c r="F47" s="189"/>
      <c r="G47" s="65"/>
      <c r="H47" s="185"/>
    </row>
    <row r="48" spans="1:8" x14ac:dyDescent="0.25">
      <c r="A48" s="43">
        <v>8100</v>
      </c>
      <c r="B48" s="47" t="s">
        <v>72</v>
      </c>
      <c r="C48" s="42"/>
      <c r="D48" s="188"/>
      <c r="E48" s="181"/>
      <c r="F48" s="189"/>
      <c r="G48" s="65"/>
      <c r="H48" s="185"/>
    </row>
    <row r="49" spans="1:10" x14ac:dyDescent="0.25">
      <c r="A49" s="43">
        <v>8150</v>
      </c>
      <c r="B49" s="47" t="s">
        <v>46</v>
      </c>
      <c r="C49" s="42">
        <v>1900</v>
      </c>
      <c r="D49" s="188"/>
      <c r="E49" s="181"/>
      <c r="F49" s="189"/>
      <c r="G49" s="65"/>
      <c r="H49" s="185"/>
    </row>
    <row r="50" spans="1:10" x14ac:dyDescent="0.25">
      <c r="A50" s="43">
        <v>8300</v>
      </c>
      <c r="B50" s="47" t="s">
        <v>39</v>
      </c>
      <c r="C50" s="42"/>
      <c r="D50" s="188"/>
      <c r="E50" s="181"/>
      <c r="F50" s="189"/>
      <c r="G50" s="65"/>
      <c r="H50" s="185"/>
    </row>
    <row r="51" spans="1:10" x14ac:dyDescent="0.25">
      <c r="A51" s="51">
        <v>8320</v>
      </c>
      <c r="B51" s="52" t="s">
        <v>114</v>
      </c>
      <c r="C51" s="53"/>
      <c r="D51" s="190"/>
      <c r="E51" s="182"/>
      <c r="F51" s="189"/>
      <c r="G51" s="66"/>
      <c r="H51" s="185"/>
    </row>
    <row r="52" spans="1:10" x14ac:dyDescent="0.25">
      <c r="A52" s="48">
        <v>8800</v>
      </c>
      <c r="B52" s="49" t="s">
        <v>47</v>
      </c>
      <c r="C52" s="50"/>
      <c r="D52" s="191"/>
      <c r="E52" s="183"/>
      <c r="F52" s="183"/>
      <c r="G52" s="67"/>
      <c r="H52" s="185"/>
    </row>
    <row r="53" spans="1:10" s="6" customFormat="1" ht="20.25" x14ac:dyDescent="0.3">
      <c r="A53" s="179"/>
      <c r="B53" s="152"/>
      <c r="C53" s="68">
        <f>SUM(C4:C52)</f>
        <v>0</v>
      </c>
      <c r="D53" s="107">
        <f t="shared" ref="D53:G53" si="0">SUM(D4:D52)</f>
        <v>0</v>
      </c>
      <c r="E53" s="107">
        <f t="shared" si="0"/>
        <v>0</v>
      </c>
      <c r="F53" s="107">
        <f t="shared" si="0"/>
        <v>0</v>
      </c>
      <c r="G53" s="68">
        <f t="shared" si="0"/>
        <v>0</v>
      </c>
      <c r="H53" s="185"/>
      <c r="I53" s="30"/>
      <c r="J53" s="30"/>
    </row>
    <row r="54" spans="1:10" s="6" customFormat="1" ht="20.25" x14ac:dyDescent="0.3">
      <c r="A54" s="3"/>
      <c r="B54" s="3"/>
      <c r="C54" s="194"/>
      <c r="D54" s="195"/>
      <c r="E54" s="195"/>
      <c r="F54" s="195"/>
      <c r="G54" s="194"/>
      <c r="H54" s="195"/>
      <c r="I54" s="30"/>
      <c r="J54" s="30"/>
    </row>
  </sheetData>
  <mergeCells count="1">
    <mergeCell ref="D2:E2"/>
  </mergeCells>
  <phoneticPr fontId="7" type="noConversion"/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9.3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Zeros="0" workbookViewId="0">
      <selection activeCell="K31" sqref="K31"/>
    </sheetView>
  </sheetViews>
  <sheetFormatPr baseColWidth="10" defaultRowHeight="12.75" x14ac:dyDescent="0.2"/>
  <cols>
    <col min="1" max="1" width="2.28515625" style="5" bestFit="1" customWidth="1"/>
    <col min="2" max="2" width="29.5703125" style="5" customWidth="1"/>
    <col min="3" max="7" width="11.42578125" style="5"/>
    <col min="8" max="8" width="1.5703125" style="5" customWidth="1"/>
    <col min="9" max="16384" width="11.42578125" style="5"/>
  </cols>
  <sheetData>
    <row r="1" spans="1:10" s="143" customFormat="1" ht="15.75" x14ac:dyDescent="0.25">
      <c r="A1" s="143" t="s">
        <v>180</v>
      </c>
      <c r="C1" s="204"/>
      <c r="D1" s="204"/>
      <c r="E1" s="204"/>
      <c r="F1" s="204"/>
      <c r="G1" s="204"/>
    </row>
    <row r="3" spans="1:10" s="72" customFormat="1" ht="6" x14ac:dyDescent="0.15">
      <c r="A3" s="69"/>
      <c r="B3" s="70"/>
      <c r="C3" s="70"/>
      <c r="D3" s="70"/>
      <c r="E3" s="70"/>
      <c r="F3" s="70"/>
      <c r="G3" s="70"/>
      <c r="H3" s="71"/>
    </row>
    <row r="4" spans="1:10" ht="18.75" x14ac:dyDescent="0.3">
      <c r="A4" s="73"/>
      <c r="B4" s="74" t="s">
        <v>0</v>
      </c>
      <c r="C4" s="76"/>
      <c r="D4" s="76"/>
      <c r="E4" s="75"/>
      <c r="F4" s="76"/>
      <c r="G4" s="76"/>
      <c r="H4" s="77"/>
    </row>
    <row r="5" spans="1:10" s="8" customFormat="1" ht="8.25" x14ac:dyDescent="0.15">
      <c r="A5" s="81"/>
      <c r="B5" s="82"/>
      <c r="C5" s="83"/>
      <c r="D5" s="83"/>
      <c r="E5" s="83"/>
      <c r="F5" s="83"/>
      <c r="G5" s="83"/>
      <c r="H5" s="80"/>
    </row>
    <row r="6" spans="1:10" ht="15.75" x14ac:dyDescent="0.25">
      <c r="A6" s="126"/>
      <c r="B6" s="91"/>
      <c r="C6" s="127"/>
      <c r="D6" s="128"/>
      <c r="E6" s="121"/>
      <c r="F6" s="129"/>
      <c r="G6" s="127"/>
      <c r="H6" s="78"/>
      <c r="J6" s="72"/>
    </row>
    <row r="7" spans="1:10" ht="15.75" x14ac:dyDescent="0.25">
      <c r="A7" s="126"/>
      <c r="B7" s="130" t="s">
        <v>1</v>
      </c>
      <c r="C7" s="131" t="s">
        <v>2</v>
      </c>
      <c r="D7" s="79" t="s">
        <v>3</v>
      </c>
      <c r="E7" s="91"/>
      <c r="F7" s="132"/>
      <c r="G7" s="131" t="s">
        <v>4</v>
      </c>
      <c r="H7" s="78"/>
    </row>
    <row r="8" spans="1:10" ht="15.75" x14ac:dyDescent="0.25">
      <c r="A8" s="126"/>
      <c r="B8" s="130"/>
      <c r="C8" s="131"/>
      <c r="D8" s="133" t="s">
        <v>48</v>
      </c>
      <c r="E8" s="133" t="s">
        <v>49</v>
      </c>
      <c r="F8" s="133" t="s">
        <v>146</v>
      </c>
      <c r="G8" s="131"/>
      <c r="H8" s="78"/>
    </row>
    <row r="9" spans="1:10" ht="15.75" x14ac:dyDescent="0.25">
      <c r="A9" s="126"/>
      <c r="B9" s="134"/>
      <c r="C9" s="135"/>
      <c r="D9" s="136"/>
      <c r="E9" s="136"/>
      <c r="F9" s="136" t="s">
        <v>147</v>
      </c>
      <c r="G9" s="135"/>
      <c r="H9" s="78"/>
    </row>
    <row r="10" spans="1:10" ht="15.75" x14ac:dyDescent="0.25">
      <c r="A10" s="137"/>
      <c r="B10" s="98" t="s">
        <v>5</v>
      </c>
      <c r="C10" s="123"/>
      <c r="D10" s="138">
        <v>15000000</v>
      </c>
      <c r="E10" s="123">
        <v>25890000</v>
      </c>
      <c r="F10" s="123">
        <v>9897000</v>
      </c>
      <c r="G10" s="139">
        <f>SUM(C10:F10)</f>
        <v>50787000</v>
      </c>
      <c r="H10" s="78"/>
    </row>
    <row r="11" spans="1:10" ht="15.75" x14ac:dyDescent="0.25">
      <c r="A11" s="140" t="s">
        <v>6</v>
      </c>
      <c r="B11" s="103" t="s">
        <v>138</v>
      </c>
      <c r="C11" s="101"/>
      <c r="D11" s="120"/>
      <c r="E11" s="101"/>
      <c r="F11" s="101"/>
      <c r="G11" s="139">
        <f>SUM(C11:F11)</f>
        <v>0</v>
      </c>
      <c r="H11" s="78"/>
    </row>
    <row r="12" spans="1:10" ht="15.75" x14ac:dyDescent="0.25">
      <c r="A12" s="137" t="s">
        <v>7</v>
      </c>
      <c r="B12" s="141" t="s">
        <v>139</v>
      </c>
      <c r="C12" s="101"/>
      <c r="D12" s="101"/>
      <c r="E12" s="101"/>
      <c r="F12" s="101"/>
      <c r="G12" s="139">
        <f>SUM(C12:F12)</f>
        <v>0</v>
      </c>
      <c r="H12" s="78"/>
    </row>
    <row r="13" spans="1:10" ht="15.75" x14ac:dyDescent="0.25">
      <c r="A13" s="137" t="s">
        <v>7</v>
      </c>
      <c r="B13" s="141" t="s">
        <v>140</v>
      </c>
      <c r="C13" s="142"/>
      <c r="D13" s="142"/>
      <c r="E13" s="142"/>
      <c r="F13" s="142"/>
      <c r="G13" s="139">
        <f>SUM(C13:F13)</f>
        <v>0</v>
      </c>
      <c r="H13" s="78"/>
    </row>
    <row r="14" spans="1:10" ht="15.75" x14ac:dyDescent="0.25">
      <c r="A14" s="137" t="s">
        <v>7</v>
      </c>
      <c r="B14" s="103" t="s">
        <v>141</v>
      </c>
      <c r="C14" s="101"/>
      <c r="D14" s="120"/>
      <c r="E14" s="101"/>
      <c r="F14" s="101"/>
      <c r="G14" s="139">
        <f>SUM(C14:F14)</f>
        <v>0</v>
      </c>
      <c r="H14" s="78"/>
    </row>
    <row r="15" spans="1:10" s="6" customFormat="1" ht="20.25" x14ac:dyDescent="0.3">
      <c r="A15" s="140" t="s">
        <v>8</v>
      </c>
      <c r="B15" s="88" t="s">
        <v>9</v>
      </c>
      <c r="C15" s="68">
        <f>C10+C11-C12-C13-C14</f>
        <v>0</v>
      </c>
      <c r="D15" s="68"/>
      <c r="E15" s="68"/>
      <c r="F15" s="68"/>
      <c r="G15" s="68"/>
      <c r="H15" s="86"/>
    </row>
    <row r="16" spans="1:10" ht="15.75" x14ac:dyDescent="0.25">
      <c r="A16" s="140"/>
      <c r="B16" s="89"/>
      <c r="C16" s="90"/>
      <c r="D16" s="90"/>
      <c r="E16" s="90"/>
      <c r="F16" s="90"/>
      <c r="G16" s="90"/>
      <c r="H16" s="77"/>
      <c r="J16" s="84"/>
    </row>
    <row r="17" spans="1:8" ht="15.75" x14ac:dyDescent="0.25">
      <c r="A17" s="137"/>
      <c r="B17" s="91" t="s">
        <v>10</v>
      </c>
      <c r="C17" s="91"/>
      <c r="D17" s="91"/>
      <c r="E17" s="91"/>
      <c r="F17" s="91"/>
      <c r="G17" s="91"/>
      <c r="H17" s="77"/>
    </row>
    <row r="18" spans="1:8" ht="15.75" x14ac:dyDescent="0.25">
      <c r="A18" s="137"/>
      <c r="B18" s="91"/>
      <c r="C18" s="91"/>
      <c r="D18" s="91"/>
      <c r="E18" s="91"/>
      <c r="F18" s="91"/>
      <c r="G18" s="91"/>
      <c r="H18" s="77"/>
    </row>
    <row r="19" spans="1:8" ht="15.75" x14ac:dyDescent="0.25">
      <c r="A19" s="137"/>
      <c r="B19" s="92" t="s">
        <v>142</v>
      </c>
      <c r="C19" s="93"/>
      <c r="D19" s="94" t="s">
        <v>11</v>
      </c>
      <c r="E19" s="95" t="s">
        <v>12</v>
      </c>
      <c r="F19" s="96"/>
      <c r="G19" s="97"/>
      <c r="H19" s="77"/>
    </row>
    <row r="20" spans="1:8" ht="15.75" x14ac:dyDescent="0.25">
      <c r="A20" s="137"/>
      <c r="B20" s="98" t="s">
        <v>13</v>
      </c>
      <c r="C20" s="99"/>
      <c r="D20" s="100">
        <v>1200000</v>
      </c>
      <c r="E20" s="101"/>
      <c r="F20" s="102"/>
      <c r="G20" s="91"/>
      <c r="H20" s="77"/>
    </row>
    <row r="21" spans="1:8" ht="15.75" x14ac:dyDescent="0.25">
      <c r="A21" s="137" t="s">
        <v>7</v>
      </c>
      <c r="B21" s="103" t="s">
        <v>143</v>
      </c>
      <c r="C21" s="104"/>
      <c r="D21" s="105"/>
      <c r="E21" s="101"/>
      <c r="F21" s="102"/>
      <c r="G21" s="91"/>
      <c r="H21" s="77"/>
    </row>
    <row r="22" spans="1:8" s="6" customFormat="1" ht="20.25" x14ac:dyDescent="0.3">
      <c r="A22" s="140" t="s">
        <v>8</v>
      </c>
      <c r="B22" s="106" t="s">
        <v>14</v>
      </c>
      <c r="C22" s="104"/>
      <c r="D22" s="107">
        <f>D20-D21</f>
        <v>1200000</v>
      </c>
      <c r="E22" s="107"/>
      <c r="F22" s="102"/>
      <c r="G22" s="91"/>
      <c r="H22" s="87"/>
    </row>
    <row r="23" spans="1:8" ht="15.75" x14ac:dyDescent="0.25">
      <c r="A23" s="140"/>
      <c r="B23" s="79"/>
      <c r="C23" s="91"/>
      <c r="D23" s="90"/>
      <c r="E23" s="90"/>
      <c r="F23" s="91"/>
      <c r="G23" s="91"/>
      <c r="H23" s="77"/>
    </row>
    <row r="24" spans="1:8" ht="15.75" x14ac:dyDescent="0.25">
      <c r="A24" s="137"/>
      <c r="B24" s="108"/>
      <c r="C24" s="109"/>
      <c r="D24" s="110" t="s">
        <v>15</v>
      </c>
      <c r="E24" s="111"/>
      <c r="F24" s="112" t="s">
        <v>16</v>
      </c>
      <c r="G24" s="113"/>
      <c r="H24" s="78"/>
    </row>
    <row r="25" spans="1:8" ht="15.75" x14ac:dyDescent="0.25">
      <c r="A25" s="137"/>
      <c r="B25" s="114" t="s">
        <v>17</v>
      </c>
      <c r="C25" s="93"/>
      <c r="D25" s="94" t="s">
        <v>11</v>
      </c>
      <c r="E25" s="95" t="s">
        <v>12</v>
      </c>
      <c r="F25" s="94" t="s">
        <v>11</v>
      </c>
      <c r="G25" s="95" t="s">
        <v>12</v>
      </c>
      <c r="H25" s="78"/>
    </row>
    <row r="26" spans="1:8" ht="15.75" x14ac:dyDescent="0.25">
      <c r="A26" s="137"/>
      <c r="B26" s="106" t="s">
        <v>18</v>
      </c>
      <c r="C26" s="88"/>
      <c r="D26" s="115"/>
      <c r="E26" s="115"/>
      <c r="F26" s="116"/>
      <c r="G26" s="117"/>
      <c r="H26" s="78"/>
    </row>
    <row r="27" spans="1:8" ht="15.75" x14ac:dyDescent="0.25">
      <c r="A27" s="137"/>
      <c r="B27" s="88" t="s">
        <v>19</v>
      </c>
      <c r="C27" s="88"/>
      <c r="D27" s="115"/>
      <c r="E27" s="115"/>
      <c r="F27" s="116"/>
      <c r="G27" s="117"/>
      <c r="H27" s="78"/>
    </row>
    <row r="28" spans="1:8" ht="15.75" x14ac:dyDescent="0.25">
      <c r="A28" s="137"/>
      <c r="B28" s="106" t="s">
        <v>20</v>
      </c>
      <c r="C28" s="88"/>
      <c r="D28" s="115"/>
      <c r="E28" s="115"/>
      <c r="F28" s="116"/>
      <c r="G28" s="117"/>
      <c r="H28" s="78"/>
    </row>
    <row r="29" spans="1:8" s="6" customFormat="1" ht="20.25" x14ac:dyDescent="0.3">
      <c r="A29" s="137"/>
      <c r="B29" s="88" t="s">
        <v>4</v>
      </c>
      <c r="C29" s="88"/>
      <c r="D29" s="107">
        <v>900000</v>
      </c>
      <c r="E29" s="107"/>
      <c r="F29" s="107">
        <v>3200000</v>
      </c>
      <c r="G29" s="107"/>
      <c r="H29" s="86"/>
    </row>
    <row r="30" spans="1:8" ht="15.75" x14ac:dyDescent="0.25">
      <c r="A30" s="137" t="s">
        <v>7</v>
      </c>
      <c r="B30" s="103" t="s">
        <v>143</v>
      </c>
      <c r="C30" s="88"/>
      <c r="D30" s="118"/>
      <c r="E30" s="118"/>
      <c r="F30" s="119"/>
      <c r="G30" s="120"/>
      <c r="H30" s="78"/>
    </row>
    <row r="31" spans="1:8" s="6" customFormat="1" ht="20.25" x14ac:dyDescent="0.3">
      <c r="A31" s="140" t="s">
        <v>8</v>
      </c>
      <c r="B31" s="106" t="s">
        <v>21</v>
      </c>
      <c r="C31" s="88"/>
      <c r="D31" s="107">
        <f>D29-D30</f>
        <v>900000</v>
      </c>
      <c r="E31" s="107">
        <f>E29-E30</f>
        <v>0</v>
      </c>
      <c r="F31" s="107">
        <f>F29-F30</f>
        <v>3200000</v>
      </c>
      <c r="G31" s="107">
        <f>G29-G30</f>
        <v>0</v>
      </c>
      <c r="H31" s="86"/>
    </row>
    <row r="32" spans="1:8" ht="15.75" x14ac:dyDescent="0.25">
      <c r="A32" s="137"/>
      <c r="B32" s="108"/>
      <c r="C32" s="121"/>
      <c r="D32" s="121"/>
      <c r="E32" s="121"/>
      <c r="F32" s="91"/>
      <c r="G32" s="91"/>
      <c r="H32" s="77"/>
    </row>
    <row r="33" spans="1:8" ht="15.75" x14ac:dyDescent="0.25">
      <c r="A33" s="137"/>
      <c r="B33" s="114" t="s">
        <v>22</v>
      </c>
      <c r="C33" s="109"/>
      <c r="D33" s="94" t="s">
        <v>11</v>
      </c>
      <c r="E33" s="94" t="s">
        <v>12</v>
      </c>
      <c r="F33" s="102"/>
      <c r="G33" s="91"/>
      <c r="H33" s="77"/>
    </row>
    <row r="34" spans="1:8" ht="15.75" x14ac:dyDescent="0.25">
      <c r="A34" s="137"/>
      <c r="B34" s="98" t="s">
        <v>145</v>
      </c>
      <c r="C34" s="122"/>
      <c r="D34" s="123">
        <v>3627000</v>
      </c>
      <c r="E34" s="123"/>
      <c r="F34" s="102"/>
      <c r="G34" s="91"/>
      <c r="H34" s="77"/>
    </row>
    <row r="35" spans="1:8" ht="15.75" x14ac:dyDescent="0.25">
      <c r="A35" s="137" t="s">
        <v>7</v>
      </c>
      <c r="B35" s="103" t="s">
        <v>144</v>
      </c>
      <c r="C35" s="122"/>
      <c r="D35" s="101">
        <v>450000</v>
      </c>
      <c r="E35" s="101"/>
      <c r="F35" s="102"/>
      <c r="G35" s="91"/>
      <c r="H35" s="77"/>
    </row>
    <row r="36" spans="1:8" s="6" customFormat="1" ht="20.25" x14ac:dyDescent="0.3">
      <c r="A36" s="140" t="s">
        <v>8</v>
      </c>
      <c r="B36" s="106" t="s">
        <v>14</v>
      </c>
      <c r="C36" s="122"/>
      <c r="D36" s="68">
        <f>D34-D35</f>
        <v>3177000</v>
      </c>
      <c r="E36" s="68">
        <f>E34-E35</f>
        <v>0</v>
      </c>
      <c r="F36" s="102"/>
      <c r="G36" s="91"/>
      <c r="H36" s="87"/>
    </row>
    <row r="37" spans="1:8" ht="15.75" x14ac:dyDescent="0.25">
      <c r="A37" s="137"/>
      <c r="B37" s="79"/>
      <c r="C37" s="91"/>
      <c r="D37" s="91"/>
      <c r="E37" s="91"/>
      <c r="F37" s="91"/>
      <c r="G37" s="91"/>
      <c r="H37" s="77"/>
    </row>
    <row r="38" spans="1:8" ht="15.75" x14ac:dyDescent="0.25">
      <c r="A38" s="144"/>
      <c r="B38" s="98"/>
      <c r="C38" s="124"/>
      <c r="D38" s="125"/>
      <c r="E38" s="125"/>
      <c r="F38" s="125"/>
      <c r="G38" s="125"/>
      <c r="H38" s="85"/>
    </row>
  </sheetData>
  <pageMargins left="0.39370078740157483" right="0.39370078740157483" top="0.98425196850393704" bottom="0.98425196850393704" header="0.51181102362204722" footer="0.51181102362204722"/>
  <pageSetup paperSize="9" orientation="portrait" horizontalDpi="4294967292" r:id="rId1"/>
  <headerFooter alignWithMargins="0">
    <oddHeader>&amp;COppgave 9.3 – R-verdier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Zeros="0" tabSelected="1" workbookViewId="0">
      <selection activeCell="J15" sqref="J15"/>
    </sheetView>
  </sheetViews>
  <sheetFormatPr baseColWidth="10" defaultRowHeight="15.75" x14ac:dyDescent="0.25"/>
  <cols>
    <col min="1" max="1" width="2.28515625" style="4" bestFit="1" customWidth="1"/>
    <col min="2" max="2" width="27.85546875" style="4" customWidth="1"/>
    <col min="3" max="7" width="11.42578125" style="4"/>
    <col min="8" max="8" width="2.140625" style="4" customWidth="1"/>
    <col min="9" max="16384" width="11.42578125" style="4"/>
  </cols>
  <sheetData>
    <row r="1" spans="1:10" x14ac:dyDescent="0.25">
      <c r="A1" s="143" t="s">
        <v>180</v>
      </c>
      <c r="B1" s="199"/>
      <c r="C1" s="199"/>
      <c r="D1" s="199"/>
      <c r="E1" s="199"/>
    </row>
    <row r="3" spans="1:10" s="145" customFormat="1" ht="18.75" x14ac:dyDescent="0.3">
      <c r="A3" s="145" t="s">
        <v>23</v>
      </c>
    </row>
    <row r="5" spans="1:10" x14ac:dyDescent="0.25">
      <c r="A5" s="143" t="s">
        <v>148</v>
      </c>
    </row>
    <row r="6" spans="1:10" x14ac:dyDescent="0.25">
      <c r="A6" s="146"/>
      <c r="B6" s="147"/>
      <c r="C6" s="253" t="s">
        <v>152</v>
      </c>
      <c r="D6" s="254"/>
      <c r="E6" s="254"/>
      <c r="F6" s="254"/>
      <c r="G6" s="154" t="s">
        <v>4</v>
      </c>
    </row>
    <row r="7" spans="1:10" x14ac:dyDescent="0.25">
      <c r="A7" s="148"/>
      <c r="B7" s="149"/>
      <c r="C7" s="196" t="s">
        <v>149</v>
      </c>
      <c r="D7" s="197" t="s">
        <v>150</v>
      </c>
      <c r="E7" s="197" t="s">
        <v>151</v>
      </c>
      <c r="F7" s="198" t="s">
        <v>176</v>
      </c>
      <c r="G7" s="153"/>
    </row>
    <row r="8" spans="1:10" x14ac:dyDescent="0.25">
      <c r="A8" s="155"/>
      <c r="B8" s="152" t="s">
        <v>158</v>
      </c>
      <c r="C8" s="156">
        <v>0.2</v>
      </c>
      <c r="D8" s="157">
        <v>0.2</v>
      </c>
      <c r="E8" s="157">
        <v>0.2</v>
      </c>
      <c r="F8" s="157">
        <v>0.04</v>
      </c>
      <c r="G8" s="35"/>
    </row>
    <row r="9" spans="1:10" x14ac:dyDescent="0.25">
      <c r="A9" s="148"/>
      <c r="B9" s="3" t="s">
        <v>154</v>
      </c>
      <c r="C9" s="164"/>
      <c r="D9" s="164">
        <v>6200000</v>
      </c>
      <c r="E9" s="164">
        <v>21000000</v>
      </c>
      <c r="F9" s="164">
        <v>8100000</v>
      </c>
      <c r="G9" s="164">
        <f>SUM(D9:F9)</f>
        <v>35300000</v>
      </c>
    </row>
    <row r="10" spans="1:10" x14ac:dyDescent="0.25">
      <c r="A10" s="158" t="s">
        <v>6</v>
      </c>
      <c r="B10" s="159" t="s">
        <v>153</v>
      </c>
      <c r="C10" s="65"/>
      <c r="D10" s="65"/>
      <c r="E10" s="65"/>
      <c r="F10" s="65"/>
      <c r="G10" s="65">
        <f>SUM(C10:F10)</f>
        <v>0</v>
      </c>
    </row>
    <row r="11" spans="1:10" x14ac:dyDescent="0.25">
      <c r="A11" s="148" t="s">
        <v>7</v>
      </c>
      <c r="B11" s="3" t="s">
        <v>155</v>
      </c>
      <c r="C11" s="165"/>
      <c r="D11" s="165"/>
      <c r="E11" s="165"/>
      <c r="F11" s="165"/>
      <c r="G11" s="139">
        <f>SUM(D11)</f>
        <v>0</v>
      </c>
    </row>
    <row r="12" spans="1:10" s="6" customFormat="1" ht="20.25" x14ac:dyDescent="0.3">
      <c r="A12" s="160" t="s">
        <v>8</v>
      </c>
      <c r="B12" s="161" t="s">
        <v>24</v>
      </c>
      <c r="C12" s="166">
        <f>C9+C10-C11</f>
        <v>0</v>
      </c>
      <c r="D12" s="166"/>
      <c r="E12" s="166"/>
      <c r="F12" s="166"/>
      <c r="G12" s="166">
        <f>SUM(C12:F12)</f>
        <v>0</v>
      </c>
    </row>
    <row r="13" spans="1:10" x14ac:dyDescent="0.25">
      <c r="A13" s="257" t="s">
        <v>7</v>
      </c>
      <c r="B13" s="3" t="s">
        <v>156</v>
      </c>
      <c r="C13" s="165"/>
      <c r="D13" s="165"/>
      <c r="E13" s="165"/>
      <c r="F13" s="165"/>
      <c r="G13" s="165"/>
    </row>
    <row r="14" spans="1:10" x14ac:dyDescent="0.25">
      <c r="A14" s="162" t="s">
        <v>7</v>
      </c>
      <c r="B14" s="163" t="s">
        <v>186</v>
      </c>
      <c r="C14" s="67">
        <f>C12*0.2</f>
        <v>0</v>
      </c>
      <c r="D14" s="67"/>
      <c r="E14" s="67"/>
      <c r="F14" s="67"/>
      <c r="G14" s="67">
        <f>SUM(C14:F14)</f>
        <v>0</v>
      </c>
    </row>
    <row r="15" spans="1:10" s="6" customFormat="1" ht="20.25" x14ac:dyDescent="0.3">
      <c r="A15" s="150" t="s">
        <v>8</v>
      </c>
      <c r="B15" s="151" t="s">
        <v>157</v>
      </c>
      <c r="C15" s="68">
        <f>C12-C14</f>
        <v>0</v>
      </c>
      <c r="D15" s="68">
        <f t="shared" ref="D15:F15" si="0">D12-D14</f>
        <v>0</v>
      </c>
      <c r="E15" s="68">
        <f>E12-E14-E13</f>
        <v>0</v>
      </c>
      <c r="F15" s="68">
        <f t="shared" si="0"/>
        <v>0</v>
      </c>
      <c r="G15" s="68">
        <f>G12-G14</f>
        <v>0</v>
      </c>
      <c r="H15" s="4"/>
      <c r="I15" s="4"/>
      <c r="J15" s="4"/>
    </row>
    <row r="17" spans="1:1" x14ac:dyDescent="0.25">
      <c r="A17" s="4" t="s">
        <v>159</v>
      </c>
    </row>
    <row r="18" spans="1:1" x14ac:dyDescent="0.25">
      <c r="A18" s="4" t="s">
        <v>160</v>
      </c>
    </row>
    <row r="20" spans="1:1" x14ac:dyDescent="0.25">
      <c r="A20" s="143"/>
    </row>
  </sheetData>
  <mergeCells count="1">
    <mergeCell ref="C6:F6"/>
  </mergeCells>
  <pageMargins left="0.59055118110236227" right="0.59055118110236227" top="0.98425196850393704" bottom="0.78740157480314965" header="0.51181102362204722" footer="0.51181102362204722"/>
  <pageSetup paperSize="9" orientation="portrait" horizontalDpi="4294967292" r:id="rId1"/>
  <headerFooter alignWithMargins="0">
    <oddHeader>&amp;COppgave 9.3 – S-verdier</oddHeader>
    <oddFooter>&amp;CSide &amp;P av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J4" sqref="J4"/>
    </sheetView>
  </sheetViews>
  <sheetFormatPr baseColWidth="10" defaultRowHeight="15" x14ac:dyDescent="0.25"/>
  <cols>
    <col min="1" max="1" width="3.42578125" style="206" customWidth="1"/>
    <col min="2" max="2" width="40.42578125" style="206" customWidth="1"/>
    <col min="3" max="3" width="11.42578125" style="228"/>
    <col min="4" max="4" width="3.28515625" style="241" customWidth="1"/>
    <col min="5" max="6" width="11.42578125" style="228"/>
    <col min="7" max="256" width="11.42578125" style="206"/>
    <col min="257" max="257" width="3.42578125" style="206" customWidth="1"/>
    <col min="258" max="258" width="40.42578125" style="206" customWidth="1"/>
    <col min="259" max="259" width="11.42578125" style="206"/>
    <col min="260" max="260" width="3.28515625" style="206" customWidth="1"/>
    <col min="261" max="512" width="11.42578125" style="206"/>
    <col min="513" max="513" width="3.42578125" style="206" customWidth="1"/>
    <col min="514" max="514" width="40.42578125" style="206" customWidth="1"/>
    <col min="515" max="515" width="11.42578125" style="206"/>
    <col min="516" max="516" width="3.28515625" style="206" customWidth="1"/>
    <col min="517" max="768" width="11.42578125" style="206"/>
    <col min="769" max="769" width="3.42578125" style="206" customWidth="1"/>
    <col min="770" max="770" width="40.42578125" style="206" customWidth="1"/>
    <col min="771" max="771" width="11.42578125" style="206"/>
    <col min="772" max="772" width="3.28515625" style="206" customWidth="1"/>
    <col min="773" max="1024" width="11.42578125" style="206"/>
    <col min="1025" max="1025" width="3.42578125" style="206" customWidth="1"/>
    <col min="1026" max="1026" width="40.42578125" style="206" customWidth="1"/>
    <col min="1027" max="1027" width="11.42578125" style="206"/>
    <col min="1028" max="1028" width="3.28515625" style="206" customWidth="1"/>
    <col min="1029" max="1280" width="11.42578125" style="206"/>
    <col min="1281" max="1281" width="3.42578125" style="206" customWidth="1"/>
    <col min="1282" max="1282" width="40.42578125" style="206" customWidth="1"/>
    <col min="1283" max="1283" width="11.42578125" style="206"/>
    <col min="1284" max="1284" width="3.28515625" style="206" customWidth="1"/>
    <col min="1285" max="1536" width="11.42578125" style="206"/>
    <col min="1537" max="1537" width="3.42578125" style="206" customWidth="1"/>
    <col min="1538" max="1538" width="40.42578125" style="206" customWidth="1"/>
    <col min="1539" max="1539" width="11.42578125" style="206"/>
    <col min="1540" max="1540" width="3.28515625" style="206" customWidth="1"/>
    <col min="1541" max="1792" width="11.42578125" style="206"/>
    <col min="1793" max="1793" width="3.42578125" style="206" customWidth="1"/>
    <col min="1794" max="1794" width="40.42578125" style="206" customWidth="1"/>
    <col min="1795" max="1795" width="11.42578125" style="206"/>
    <col min="1796" max="1796" width="3.28515625" style="206" customWidth="1"/>
    <col min="1797" max="2048" width="11.42578125" style="206"/>
    <col min="2049" max="2049" width="3.42578125" style="206" customWidth="1"/>
    <col min="2050" max="2050" width="40.42578125" style="206" customWidth="1"/>
    <col min="2051" max="2051" width="11.42578125" style="206"/>
    <col min="2052" max="2052" width="3.28515625" style="206" customWidth="1"/>
    <col min="2053" max="2304" width="11.42578125" style="206"/>
    <col min="2305" max="2305" width="3.42578125" style="206" customWidth="1"/>
    <col min="2306" max="2306" width="40.42578125" style="206" customWidth="1"/>
    <col min="2307" max="2307" width="11.42578125" style="206"/>
    <col min="2308" max="2308" width="3.28515625" style="206" customWidth="1"/>
    <col min="2309" max="2560" width="11.42578125" style="206"/>
    <col min="2561" max="2561" width="3.42578125" style="206" customWidth="1"/>
    <col min="2562" max="2562" width="40.42578125" style="206" customWidth="1"/>
    <col min="2563" max="2563" width="11.42578125" style="206"/>
    <col min="2564" max="2564" width="3.28515625" style="206" customWidth="1"/>
    <col min="2565" max="2816" width="11.42578125" style="206"/>
    <col min="2817" max="2817" width="3.42578125" style="206" customWidth="1"/>
    <col min="2818" max="2818" width="40.42578125" style="206" customWidth="1"/>
    <col min="2819" max="2819" width="11.42578125" style="206"/>
    <col min="2820" max="2820" width="3.28515625" style="206" customWidth="1"/>
    <col min="2821" max="3072" width="11.42578125" style="206"/>
    <col min="3073" max="3073" width="3.42578125" style="206" customWidth="1"/>
    <col min="3074" max="3074" width="40.42578125" style="206" customWidth="1"/>
    <col min="3075" max="3075" width="11.42578125" style="206"/>
    <col min="3076" max="3076" width="3.28515625" style="206" customWidth="1"/>
    <col min="3077" max="3328" width="11.42578125" style="206"/>
    <col min="3329" max="3329" width="3.42578125" style="206" customWidth="1"/>
    <col min="3330" max="3330" width="40.42578125" style="206" customWidth="1"/>
    <col min="3331" max="3331" width="11.42578125" style="206"/>
    <col min="3332" max="3332" width="3.28515625" style="206" customWidth="1"/>
    <col min="3333" max="3584" width="11.42578125" style="206"/>
    <col min="3585" max="3585" width="3.42578125" style="206" customWidth="1"/>
    <col min="3586" max="3586" width="40.42578125" style="206" customWidth="1"/>
    <col min="3587" max="3587" width="11.42578125" style="206"/>
    <col min="3588" max="3588" width="3.28515625" style="206" customWidth="1"/>
    <col min="3589" max="3840" width="11.42578125" style="206"/>
    <col min="3841" max="3841" width="3.42578125" style="206" customWidth="1"/>
    <col min="3842" max="3842" width="40.42578125" style="206" customWidth="1"/>
    <col min="3843" max="3843" width="11.42578125" style="206"/>
    <col min="3844" max="3844" width="3.28515625" style="206" customWidth="1"/>
    <col min="3845" max="4096" width="11.42578125" style="206"/>
    <col min="4097" max="4097" width="3.42578125" style="206" customWidth="1"/>
    <col min="4098" max="4098" width="40.42578125" style="206" customWidth="1"/>
    <col min="4099" max="4099" width="11.42578125" style="206"/>
    <col min="4100" max="4100" width="3.28515625" style="206" customWidth="1"/>
    <col min="4101" max="4352" width="11.42578125" style="206"/>
    <col min="4353" max="4353" width="3.42578125" style="206" customWidth="1"/>
    <col min="4354" max="4354" width="40.42578125" style="206" customWidth="1"/>
    <col min="4355" max="4355" width="11.42578125" style="206"/>
    <col min="4356" max="4356" width="3.28515625" style="206" customWidth="1"/>
    <col min="4357" max="4608" width="11.42578125" style="206"/>
    <col min="4609" max="4609" width="3.42578125" style="206" customWidth="1"/>
    <col min="4610" max="4610" width="40.42578125" style="206" customWidth="1"/>
    <col min="4611" max="4611" width="11.42578125" style="206"/>
    <col min="4612" max="4612" width="3.28515625" style="206" customWidth="1"/>
    <col min="4613" max="4864" width="11.42578125" style="206"/>
    <col min="4865" max="4865" width="3.42578125" style="206" customWidth="1"/>
    <col min="4866" max="4866" width="40.42578125" style="206" customWidth="1"/>
    <col min="4867" max="4867" width="11.42578125" style="206"/>
    <col min="4868" max="4868" width="3.28515625" style="206" customWidth="1"/>
    <col min="4869" max="5120" width="11.42578125" style="206"/>
    <col min="5121" max="5121" width="3.42578125" style="206" customWidth="1"/>
    <col min="5122" max="5122" width="40.42578125" style="206" customWidth="1"/>
    <col min="5123" max="5123" width="11.42578125" style="206"/>
    <col min="5124" max="5124" width="3.28515625" style="206" customWidth="1"/>
    <col min="5125" max="5376" width="11.42578125" style="206"/>
    <col min="5377" max="5377" width="3.42578125" style="206" customWidth="1"/>
    <col min="5378" max="5378" width="40.42578125" style="206" customWidth="1"/>
    <col min="5379" max="5379" width="11.42578125" style="206"/>
    <col min="5380" max="5380" width="3.28515625" style="206" customWidth="1"/>
    <col min="5381" max="5632" width="11.42578125" style="206"/>
    <col min="5633" max="5633" width="3.42578125" style="206" customWidth="1"/>
    <col min="5634" max="5634" width="40.42578125" style="206" customWidth="1"/>
    <col min="5635" max="5635" width="11.42578125" style="206"/>
    <col min="5636" max="5636" width="3.28515625" style="206" customWidth="1"/>
    <col min="5637" max="5888" width="11.42578125" style="206"/>
    <col min="5889" max="5889" width="3.42578125" style="206" customWidth="1"/>
    <col min="5890" max="5890" width="40.42578125" style="206" customWidth="1"/>
    <col min="5891" max="5891" width="11.42578125" style="206"/>
    <col min="5892" max="5892" width="3.28515625" style="206" customWidth="1"/>
    <col min="5893" max="6144" width="11.42578125" style="206"/>
    <col min="6145" max="6145" width="3.42578125" style="206" customWidth="1"/>
    <col min="6146" max="6146" width="40.42578125" style="206" customWidth="1"/>
    <col min="6147" max="6147" width="11.42578125" style="206"/>
    <col min="6148" max="6148" width="3.28515625" style="206" customWidth="1"/>
    <col min="6149" max="6400" width="11.42578125" style="206"/>
    <col min="6401" max="6401" width="3.42578125" style="206" customWidth="1"/>
    <col min="6402" max="6402" width="40.42578125" style="206" customWidth="1"/>
    <col min="6403" max="6403" width="11.42578125" style="206"/>
    <col min="6404" max="6404" width="3.28515625" style="206" customWidth="1"/>
    <col min="6405" max="6656" width="11.42578125" style="206"/>
    <col min="6657" max="6657" width="3.42578125" style="206" customWidth="1"/>
    <col min="6658" max="6658" width="40.42578125" style="206" customWidth="1"/>
    <col min="6659" max="6659" width="11.42578125" style="206"/>
    <col min="6660" max="6660" width="3.28515625" style="206" customWidth="1"/>
    <col min="6661" max="6912" width="11.42578125" style="206"/>
    <col min="6913" max="6913" width="3.42578125" style="206" customWidth="1"/>
    <col min="6914" max="6914" width="40.42578125" style="206" customWidth="1"/>
    <col min="6915" max="6915" width="11.42578125" style="206"/>
    <col min="6916" max="6916" width="3.28515625" style="206" customWidth="1"/>
    <col min="6917" max="7168" width="11.42578125" style="206"/>
    <col min="7169" max="7169" width="3.42578125" style="206" customWidth="1"/>
    <col min="7170" max="7170" width="40.42578125" style="206" customWidth="1"/>
    <col min="7171" max="7171" width="11.42578125" style="206"/>
    <col min="7172" max="7172" width="3.28515625" style="206" customWidth="1"/>
    <col min="7173" max="7424" width="11.42578125" style="206"/>
    <col min="7425" max="7425" width="3.42578125" style="206" customWidth="1"/>
    <col min="7426" max="7426" width="40.42578125" style="206" customWidth="1"/>
    <col min="7427" max="7427" width="11.42578125" style="206"/>
    <col min="7428" max="7428" width="3.28515625" style="206" customWidth="1"/>
    <col min="7429" max="7680" width="11.42578125" style="206"/>
    <col min="7681" max="7681" width="3.42578125" style="206" customWidth="1"/>
    <col min="7682" max="7682" width="40.42578125" style="206" customWidth="1"/>
    <col min="7683" max="7683" width="11.42578125" style="206"/>
    <col min="7684" max="7684" width="3.28515625" style="206" customWidth="1"/>
    <col min="7685" max="7936" width="11.42578125" style="206"/>
    <col min="7937" max="7937" width="3.42578125" style="206" customWidth="1"/>
    <col min="7938" max="7938" width="40.42578125" style="206" customWidth="1"/>
    <col min="7939" max="7939" width="11.42578125" style="206"/>
    <col min="7940" max="7940" width="3.28515625" style="206" customWidth="1"/>
    <col min="7941" max="8192" width="11.42578125" style="206"/>
    <col min="8193" max="8193" width="3.42578125" style="206" customWidth="1"/>
    <col min="8194" max="8194" width="40.42578125" style="206" customWidth="1"/>
    <col min="8195" max="8195" width="11.42578125" style="206"/>
    <col min="8196" max="8196" width="3.28515625" style="206" customWidth="1"/>
    <col min="8197" max="8448" width="11.42578125" style="206"/>
    <col min="8449" max="8449" width="3.42578125" style="206" customWidth="1"/>
    <col min="8450" max="8450" width="40.42578125" style="206" customWidth="1"/>
    <col min="8451" max="8451" width="11.42578125" style="206"/>
    <col min="8452" max="8452" width="3.28515625" style="206" customWidth="1"/>
    <col min="8453" max="8704" width="11.42578125" style="206"/>
    <col min="8705" max="8705" width="3.42578125" style="206" customWidth="1"/>
    <col min="8706" max="8706" width="40.42578125" style="206" customWidth="1"/>
    <col min="8707" max="8707" width="11.42578125" style="206"/>
    <col min="8708" max="8708" width="3.28515625" style="206" customWidth="1"/>
    <col min="8709" max="8960" width="11.42578125" style="206"/>
    <col min="8961" max="8961" width="3.42578125" style="206" customWidth="1"/>
    <col min="8962" max="8962" width="40.42578125" style="206" customWidth="1"/>
    <col min="8963" max="8963" width="11.42578125" style="206"/>
    <col min="8964" max="8964" width="3.28515625" style="206" customWidth="1"/>
    <col min="8965" max="9216" width="11.42578125" style="206"/>
    <col min="9217" max="9217" width="3.42578125" style="206" customWidth="1"/>
    <col min="9218" max="9218" width="40.42578125" style="206" customWidth="1"/>
    <col min="9219" max="9219" width="11.42578125" style="206"/>
    <col min="9220" max="9220" width="3.28515625" style="206" customWidth="1"/>
    <col min="9221" max="9472" width="11.42578125" style="206"/>
    <col min="9473" max="9473" width="3.42578125" style="206" customWidth="1"/>
    <col min="9474" max="9474" width="40.42578125" style="206" customWidth="1"/>
    <col min="9475" max="9475" width="11.42578125" style="206"/>
    <col min="9476" max="9476" width="3.28515625" style="206" customWidth="1"/>
    <col min="9477" max="9728" width="11.42578125" style="206"/>
    <col min="9729" max="9729" width="3.42578125" style="206" customWidth="1"/>
    <col min="9730" max="9730" width="40.42578125" style="206" customWidth="1"/>
    <col min="9731" max="9731" width="11.42578125" style="206"/>
    <col min="9732" max="9732" width="3.28515625" style="206" customWidth="1"/>
    <col min="9733" max="9984" width="11.42578125" style="206"/>
    <col min="9985" max="9985" width="3.42578125" style="206" customWidth="1"/>
    <col min="9986" max="9986" width="40.42578125" style="206" customWidth="1"/>
    <col min="9987" max="9987" width="11.42578125" style="206"/>
    <col min="9988" max="9988" width="3.28515625" style="206" customWidth="1"/>
    <col min="9989" max="10240" width="11.42578125" style="206"/>
    <col min="10241" max="10241" width="3.42578125" style="206" customWidth="1"/>
    <col min="10242" max="10242" width="40.42578125" style="206" customWidth="1"/>
    <col min="10243" max="10243" width="11.42578125" style="206"/>
    <col min="10244" max="10244" width="3.28515625" style="206" customWidth="1"/>
    <col min="10245" max="10496" width="11.42578125" style="206"/>
    <col min="10497" max="10497" width="3.42578125" style="206" customWidth="1"/>
    <col min="10498" max="10498" width="40.42578125" style="206" customWidth="1"/>
    <col min="10499" max="10499" width="11.42578125" style="206"/>
    <col min="10500" max="10500" width="3.28515625" style="206" customWidth="1"/>
    <col min="10501" max="10752" width="11.42578125" style="206"/>
    <col min="10753" max="10753" width="3.42578125" style="206" customWidth="1"/>
    <col min="10754" max="10754" width="40.42578125" style="206" customWidth="1"/>
    <col min="10755" max="10755" width="11.42578125" style="206"/>
    <col min="10756" max="10756" width="3.28515625" style="206" customWidth="1"/>
    <col min="10757" max="11008" width="11.42578125" style="206"/>
    <col min="11009" max="11009" width="3.42578125" style="206" customWidth="1"/>
    <col min="11010" max="11010" width="40.42578125" style="206" customWidth="1"/>
    <col min="11011" max="11011" width="11.42578125" style="206"/>
    <col min="11012" max="11012" width="3.28515625" style="206" customWidth="1"/>
    <col min="11013" max="11264" width="11.42578125" style="206"/>
    <col min="11265" max="11265" width="3.42578125" style="206" customWidth="1"/>
    <col min="11266" max="11266" width="40.42578125" style="206" customWidth="1"/>
    <col min="11267" max="11267" width="11.42578125" style="206"/>
    <col min="11268" max="11268" width="3.28515625" style="206" customWidth="1"/>
    <col min="11269" max="11520" width="11.42578125" style="206"/>
    <col min="11521" max="11521" width="3.42578125" style="206" customWidth="1"/>
    <col min="11522" max="11522" width="40.42578125" style="206" customWidth="1"/>
    <col min="11523" max="11523" width="11.42578125" style="206"/>
    <col min="11524" max="11524" width="3.28515625" style="206" customWidth="1"/>
    <col min="11525" max="11776" width="11.42578125" style="206"/>
    <col min="11777" max="11777" width="3.42578125" style="206" customWidth="1"/>
    <col min="11778" max="11778" width="40.42578125" style="206" customWidth="1"/>
    <col min="11779" max="11779" width="11.42578125" style="206"/>
    <col min="11780" max="11780" width="3.28515625" style="206" customWidth="1"/>
    <col min="11781" max="12032" width="11.42578125" style="206"/>
    <col min="12033" max="12033" width="3.42578125" style="206" customWidth="1"/>
    <col min="12034" max="12034" width="40.42578125" style="206" customWidth="1"/>
    <col min="12035" max="12035" width="11.42578125" style="206"/>
    <col min="12036" max="12036" width="3.28515625" style="206" customWidth="1"/>
    <col min="12037" max="12288" width="11.42578125" style="206"/>
    <col min="12289" max="12289" width="3.42578125" style="206" customWidth="1"/>
    <col min="12290" max="12290" width="40.42578125" style="206" customWidth="1"/>
    <col min="12291" max="12291" width="11.42578125" style="206"/>
    <col min="12292" max="12292" width="3.28515625" style="206" customWidth="1"/>
    <col min="12293" max="12544" width="11.42578125" style="206"/>
    <col min="12545" max="12545" width="3.42578125" style="206" customWidth="1"/>
    <col min="12546" max="12546" width="40.42578125" style="206" customWidth="1"/>
    <col min="12547" max="12547" width="11.42578125" style="206"/>
    <col min="12548" max="12548" width="3.28515625" style="206" customWidth="1"/>
    <col min="12549" max="12800" width="11.42578125" style="206"/>
    <col min="12801" max="12801" width="3.42578125" style="206" customWidth="1"/>
    <col min="12802" max="12802" width="40.42578125" style="206" customWidth="1"/>
    <col min="12803" max="12803" width="11.42578125" style="206"/>
    <col min="12804" max="12804" width="3.28515625" style="206" customWidth="1"/>
    <col min="12805" max="13056" width="11.42578125" style="206"/>
    <col min="13057" max="13057" width="3.42578125" style="206" customWidth="1"/>
    <col min="13058" max="13058" width="40.42578125" style="206" customWidth="1"/>
    <col min="13059" max="13059" width="11.42578125" style="206"/>
    <col min="13060" max="13060" width="3.28515625" style="206" customWidth="1"/>
    <col min="13061" max="13312" width="11.42578125" style="206"/>
    <col min="13313" max="13313" width="3.42578125" style="206" customWidth="1"/>
    <col min="13314" max="13314" width="40.42578125" style="206" customWidth="1"/>
    <col min="13315" max="13315" width="11.42578125" style="206"/>
    <col min="13316" max="13316" width="3.28515625" style="206" customWidth="1"/>
    <col min="13317" max="13568" width="11.42578125" style="206"/>
    <col min="13569" max="13569" width="3.42578125" style="206" customWidth="1"/>
    <col min="13570" max="13570" width="40.42578125" style="206" customWidth="1"/>
    <col min="13571" max="13571" width="11.42578125" style="206"/>
    <col min="13572" max="13572" width="3.28515625" style="206" customWidth="1"/>
    <col min="13573" max="13824" width="11.42578125" style="206"/>
    <col min="13825" max="13825" width="3.42578125" style="206" customWidth="1"/>
    <col min="13826" max="13826" width="40.42578125" style="206" customWidth="1"/>
    <col min="13827" max="13827" width="11.42578125" style="206"/>
    <col min="13828" max="13828" width="3.28515625" style="206" customWidth="1"/>
    <col min="13829" max="14080" width="11.42578125" style="206"/>
    <col min="14081" max="14081" width="3.42578125" style="206" customWidth="1"/>
    <col min="14082" max="14082" width="40.42578125" style="206" customWidth="1"/>
    <col min="14083" max="14083" width="11.42578125" style="206"/>
    <col min="14084" max="14084" width="3.28515625" style="206" customWidth="1"/>
    <col min="14085" max="14336" width="11.42578125" style="206"/>
    <col min="14337" max="14337" width="3.42578125" style="206" customWidth="1"/>
    <col min="14338" max="14338" width="40.42578125" style="206" customWidth="1"/>
    <col min="14339" max="14339" width="11.42578125" style="206"/>
    <col min="14340" max="14340" width="3.28515625" style="206" customWidth="1"/>
    <col min="14341" max="14592" width="11.42578125" style="206"/>
    <col min="14593" max="14593" width="3.42578125" style="206" customWidth="1"/>
    <col min="14594" max="14594" width="40.42578125" style="206" customWidth="1"/>
    <col min="14595" max="14595" width="11.42578125" style="206"/>
    <col min="14596" max="14596" width="3.28515625" style="206" customWidth="1"/>
    <col min="14597" max="14848" width="11.42578125" style="206"/>
    <col min="14849" max="14849" width="3.42578125" style="206" customWidth="1"/>
    <col min="14850" max="14850" width="40.42578125" style="206" customWidth="1"/>
    <col min="14851" max="14851" width="11.42578125" style="206"/>
    <col min="14852" max="14852" width="3.28515625" style="206" customWidth="1"/>
    <col min="14853" max="15104" width="11.42578125" style="206"/>
    <col min="15105" max="15105" width="3.42578125" style="206" customWidth="1"/>
    <col min="15106" max="15106" width="40.42578125" style="206" customWidth="1"/>
    <col min="15107" max="15107" width="11.42578125" style="206"/>
    <col min="15108" max="15108" width="3.28515625" style="206" customWidth="1"/>
    <col min="15109" max="15360" width="11.42578125" style="206"/>
    <col min="15361" max="15361" width="3.42578125" style="206" customWidth="1"/>
    <col min="15362" max="15362" width="40.42578125" style="206" customWidth="1"/>
    <col min="15363" max="15363" width="11.42578125" style="206"/>
    <col min="15364" max="15364" width="3.28515625" style="206" customWidth="1"/>
    <col min="15365" max="15616" width="11.42578125" style="206"/>
    <col min="15617" max="15617" width="3.42578125" style="206" customWidth="1"/>
    <col min="15618" max="15618" width="40.42578125" style="206" customWidth="1"/>
    <col min="15619" max="15619" width="11.42578125" style="206"/>
    <col min="15620" max="15620" width="3.28515625" style="206" customWidth="1"/>
    <col min="15621" max="15872" width="11.42578125" style="206"/>
    <col min="15873" max="15873" width="3.42578125" style="206" customWidth="1"/>
    <col min="15874" max="15874" width="40.42578125" style="206" customWidth="1"/>
    <col min="15875" max="15875" width="11.42578125" style="206"/>
    <col min="15876" max="15876" width="3.28515625" style="206" customWidth="1"/>
    <col min="15877" max="16128" width="11.42578125" style="206"/>
    <col min="16129" max="16129" width="3.42578125" style="206" customWidth="1"/>
    <col min="16130" max="16130" width="40.42578125" style="206" customWidth="1"/>
    <col min="16131" max="16131" width="11.42578125" style="206"/>
    <col min="16132" max="16132" width="3.28515625" style="206" customWidth="1"/>
    <col min="16133" max="16384" width="11.42578125" style="206"/>
  </cols>
  <sheetData>
    <row r="1" spans="1:7" x14ac:dyDescent="0.25">
      <c r="A1" s="205" t="s">
        <v>181</v>
      </c>
      <c r="C1" s="207"/>
      <c r="D1" s="208"/>
      <c r="E1" s="207"/>
      <c r="F1" s="207"/>
    </row>
    <row r="2" spans="1:7" x14ac:dyDescent="0.25">
      <c r="A2" s="205" t="s">
        <v>119</v>
      </c>
      <c r="C2" s="207"/>
      <c r="D2" s="208"/>
      <c r="E2" s="207"/>
      <c r="F2" s="207"/>
    </row>
    <row r="4" spans="1:7" s="215" customFormat="1" ht="20.25" x14ac:dyDescent="0.3">
      <c r="A4" s="209" t="s">
        <v>120</v>
      </c>
      <c r="B4" s="210"/>
      <c r="C4" s="211"/>
      <c r="D4" s="212"/>
      <c r="E4" s="211"/>
      <c r="F4" s="213"/>
      <c r="G4" s="214"/>
    </row>
    <row r="5" spans="1:7" x14ac:dyDescent="0.25">
      <c r="A5" s="216"/>
      <c r="B5" s="217"/>
      <c r="C5" s="255" t="s">
        <v>121</v>
      </c>
      <c r="D5" s="255"/>
      <c r="E5" s="255"/>
      <c r="F5" s="218" t="s">
        <v>122</v>
      </c>
    </row>
    <row r="6" spans="1:7" x14ac:dyDescent="0.25">
      <c r="A6" s="219"/>
      <c r="B6" s="220"/>
      <c r="C6" s="256" t="s">
        <v>123</v>
      </c>
      <c r="D6" s="256"/>
      <c r="E6" s="256"/>
      <c r="F6" s="221" t="s">
        <v>124</v>
      </c>
    </row>
    <row r="7" spans="1:7" x14ac:dyDescent="0.25">
      <c r="A7" s="222"/>
      <c r="B7" s="220"/>
      <c r="C7" s="256" t="s">
        <v>125</v>
      </c>
      <c r="D7" s="256"/>
      <c r="E7" s="256"/>
      <c r="F7" s="221" t="s">
        <v>26</v>
      </c>
    </row>
    <row r="8" spans="1:7" x14ac:dyDescent="0.25">
      <c r="A8" s="222"/>
      <c r="B8" s="220"/>
      <c r="C8" s="223" t="s">
        <v>11</v>
      </c>
      <c r="D8" s="224"/>
      <c r="E8" s="223" t="s">
        <v>12</v>
      </c>
      <c r="F8" s="225"/>
    </row>
    <row r="9" spans="1:7" x14ac:dyDescent="0.25">
      <c r="A9" s="222"/>
      <c r="B9" s="220" t="s">
        <v>126</v>
      </c>
      <c r="C9" s="226"/>
      <c r="D9" s="227"/>
      <c r="E9" s="226"/>
      <c r="F9" s="225"/>
      <c r="G9" s="228"/>
    </row>
    <row r="10" spans="1:7" x14ac:dyDescent="0.25">
      <c r="A10" s="222"/>
      <c r="B10" s="220" t="s">
        <v>127</v>
      </c>
      <c r="C10" s="229"/>
      <c r="D10" s="227"/>
      <c r="E10" s="229"/>
      <c r="F10" s="225"/>
      <c r="G10" s="228"/>
    </row>
    <row r="11" spans="1:7" x14ac:dyDescent="0.25">
      <c r="A11" s="222" t="s">
        <v>7</v>
      </c>
      <c r="B11" s="220" t="s">
        <v>128</v>
      </c>
      <c r="C11" s="229"/>
      <c r="D11" s="227"/>
      <c r="E11" s="229"/>
      <c r="F11" s="225"/>
      <c r="G11" s="228"/>
    </row>
    <row r="12" spans="1:7" x14ac:dyDescent="0.25">
      <c r="A12" s="230" t="s">
        <v>8</v>
      </c>
      <c r="B12" s="220" t="s">
        <v>129</v>
      </c>
      <c r="C12" s="229"/>
      <c r="D12" s="231" t="s">
        <v>7</v>
      </c>
      <c r="E12" s="229"/>
      <c r="F12" s="232"/>
      <c r="G12" s="228"/>
    </row>
    <row r="13" spans="1:7" x14ac:dyDescent="0.25">
      <c r="A13" s="222"/>
      <c r="B13" s="220"/>
      <c r="C13" s="226"/>
      <c r="D13" s="227"/>
      <c r="E13" s="226"/>
      <c r="F13" s="225"/>
      <c r="G13" s="228"/>
    </row>
    <row r="14" spans="1:7" x14ac:dyDescent="0.25">
      <c r="A14" s="222"/>
      <c r="B14" s="220" t="s">
        <v>130</v>
      </c>
      <c r="C14" s="226"/>
      <c r="D14" s="227"/>
      <c r="E14" s="226"/>
      <c r="F14" s="225"/>
      <c r="G14" s="228"/>
    </row>
    <row r="15" spans="1:7" x14ac:dyDescent="0.25">
      <c r="A15" s="222"/>
      <c r="B15" s="220" t="s">
        <v>127</v>
      </c>
      <c r="C15" s="229"/>
      <c r="D15" s="227"/>
      <c r="E15" s="229"/>
      <c r="F15" s="225"/>
      <c r="G15" s="228"/>
    </row>
    <row r="16" spans="1:7" x14ac:dyDescent="0.25">
      <c r="A16" s="222" t="s">
        <v>7</v>
      </c>
      <c r="B16" s="220" t="s">
        <v>128</v>
      </c>
      <c r="C16" s="229"/>
      <c r="D16" s="227"/>
      <c r="E16" s="229"/>
      <c r="F16" s="225"/>
      <c r="G16" s="228"/>
    </row>
    <row r="17" spans="1:7" x14ac:dyDescent="0.25">
      <c r="A17" s="230" t="s">
        <v>8</v>
      </c>
      <c r="B17" s="220" t="s">
        <v>129</v>
      </c>
      <c r="C17" s="229"/>
      <c r="D17" s="231" t="s">
        <v>7</v>
      </c>
      <c r="E17" s="229"/>
      <c r="F17" s="232"/>
      <c r="G17" s="228"/>
    </row>
    <row r="18" spans="1:7" x14ac:dyDescent="0.25">
      <c r="A18" s="222"/>
      <c r="B18" s="220"/>
      <c r="C18" s="226"/>
      <c r="D18" s="227"/>
      <c r="E18" s="226"/>
      <c r="F18" s="225"/>
      <c r="G18" s="228"/>
    </row>
    <row r="19" spans="1:7" x14ac:dyDescent="0.25">
      <c r="A19" s="222"/>
      <c r="B19" s="220" t="s">
        <v>27</v>
      </c>
      <c r="C19" s="226"/>
      <c r="D19" s="227"/>
      <c r="E19" s="226"/>
      <c r="F19" s="225"/>
      <c r="G19" s="228"/>
    </row>
    <row r="20" spans="1:7" x14ac:dyDescent="0.25">
      <c r="A20" s="222"/>
      <c r="B20" s="220" t="s">
        <v>127</v>
      </c>
      <c r="C20" s="229"/>
      <c r="D20" s="227"/>
      <c r="E20" s="229"/>
      <c r="F20" s="225"/>
      <c r="G20" s="228"/>
    </row>
    <row r="21" spans="1:7" x14ac:dyDescent="0.25">
      <c r="A21" s="222" t="s">
        <v>7</v>
      </c>
      <c r="B21" s="220" t="s">
        <v>128</v>
      </c>
      <c r="C21" s="229"/>
      <c r="D21" s="227"/>
      <c r="E21" s="229"/>
      <c r="F21" s="225"/>
      <c r="G21" s="228"/>
    </row>
    <row r="22" spans="1:7" x14ac:dyDescent="0.25">
      <c r="A22" s="230" t="s">
        <v>8</v>
      </c>
      <c r="B22" s="220" t="s">
        <v>129</v>
      </c>
      <c r="C22" s="229"/>
      <c r="D22" s="231" t="s">
        <v>7</v>
      </c>
      <c r="E22" s="229"/>
      <c r="F22" s="232"/>
      <c r="G22" s="228"/>
    </row>
    <row r="23" spans="1:7" x14ac:dyDescent="0.25">
      <c r="A23" s="222"/>
      <c r="B23" s="220"/>
      <c r="C23" s="226"/>
      <c r="D23" s="227"/>
      <c r="E23" s="226"/>
      <c r="F23" s="225"/>
      <c r="G23" s="228"/>
    </row>
    <row r="24" spans="1:7" x14ac:dyDescent="0.25">
      <c r="A24" s="222"/>
      <c r="B24" s="220" t="s">
        <v>131</v>
      </c>
      <c r="C24" s="229"/>
      <c r="D24" s="233" t="s">
        <v>7</v>
      </c>
      <c r="E24" s="229"/>
      <c r="F24" s="232"/>
      <c r="G24" s="228"/>
    </row>
    <row r="25" spans="1:7" x14ac:dyDescent="0.25">
      <c r="A25" s="222"/>
      <c r="B25" s="220"/>
      <c r="C25" s="220"/>
      <c r="D25" s="220"/>
      <c r="E25" s="220"/>
      <c r="F25" s="234"/>
      <c r="G25" s="228"/>
    </row>
    <row r="26" spans="1:7" x14ac:dyDescent="0.25">
      <c r="A26" s="222"/>
      <c r="B26" s="220" t="s">
        <v>132</v>
      </c>
      <c r="C26" s="220"/>
      <c r="D26" s="220"/>
      <c r="E26" s="220"/>
      <c r="F26" s="234"/>
      <c r="G26" s="228"/>
    </row>
    <row r="27" spans="1:7" x14ac:dyDescent="0.25">
      <c r="A27" s="222"/>
      <c r="B27" s="220" t="s">
        <v>133</v>
      </c>
      <c r="C27" s="229"/>
      <c r="D27" s="233" t="s">
        <v>7</v>
      </c>
      <c r="E27" s="229"/>
      <c r="F27" s="232"/>
      <c r="G27" s="228"/>
    </row>
    <row r="28" spans="1:7" x14ac:dyDescent="0.25">
      <c r="A28" s="222"/>
      <c r="B28" s="220"/>
      <c r="C28" s="220"/>
      <c r="D28" s="220"/>
      <c r="E28" s="220"/>
      <c r="F28" s="234"/>
      <c r="G28" s="228"/>
    </row>
    <row r="29" spans="1:7" x14ac:dyDescent="0.25">
      <c r="A29" s="222"/>
      <c r="B29" s="220" t="s">
        <v>134</v>
      </c>
      <c r="C29" s="220"/>
      <c r="D29" s="220"/>
      <c r="E29" s="220"/>
      <c r="F29" s="234"/>
      <c r="G29" s="228"/>
    </row>
    <row r="30" spans="1:7" x14ac:dyDescent="0.25">
      <c r="A30" s="222"/>
      <c r="B30" s="220" t="s">
        <v>135</v>
      </c>
      <c r="C30" s="229"/>
      <c r="D30" s="220"/>
      <c r="E30" s="229"/>
      <c r="F30" s="234"/>
      <c r="G30" s="228"/>
    </row>
    <row r="31" spans="1:7" x14ac:dyDescent="0.25">
      <c r="A31" s="222"/>
      <c r="B31" s="220"/>
      <c r="C31" s="226"/>
      <c r="D31" s="227"/>
      <c r="E31" s="226"/>
      <c r="F31" s="225"/>
      <c r="G31" s="228"/>
    </row>
    <row r="32" spans="1:7" x14ac:dyDescent="0.25">
      <c r="A32" s="222"/>
      <c r="B32" s="220" t="s">
        <v>136</v>
      </c>
      <c r="C32" s="229"/>
      <c r="D32" s="227"/>
      <c r="E32" s="229"/>
      <c r="F32" s="225"/>
      <c r="G32" s="228"/>
    </row>
    <row r="33" spans="1:7" x14ac:dyDescent="0.25">
      <c r="A33" s="222"/>
      <c r="B33" s="220" t="s">
        <v>137</v>
      </c>
      <c r="C33" s="226"/>
      <c r="D33" s="227"/>
      <c r="E33" s="226"/>
      <c r="F33" s="229"/>
      <c r="G33" s="228"/>
    </row>
    <row r="34" spans="1:7" x14ac:dyDescent="0.25">
      <c r="A34" s="235"/>
      <c r="B34" s="220"/>
      <c r="C34" s="226"/>
      <c r="D34" s="227"/>
      <c r="E34" s="226"/>
      <c r="F34" s="225"/>
      <c r="G34" s="228"/>
    </row>
    <row r="35" spans="1:7" x14ac:dyDescent="0.25">
      <c r="A35" s="235"/>
      <c r="B35" s="220" t="s">
        <v>37</v>
      </c>
      <c r="C35" s="229"/>
      <c r="D35" s="227"/>
      <c r="E35" s="229"/>
      <c r="F35" s="225"/>
      <c r="G35" s="228"/>
    </row>
    <row r="36" spans="1:7" x14ac:dyDescent="0.25">
      <c r="A36" s="235"/>
      <c r="B36" s="220" t="s">
        <v>109</v>
      </c>
      <c r="C36" s="229"/>
      <c r="D36" s="227"/>
      <c r="E36" s="229"/>
      <c r="F36" s="225"/>
      <c r="G36" s="228"/>
    </row>
    <row r="37" spans="1:7" x14ac:dyDescent="0.25">
      <c r="A37" s="236"/>
      <c r="B37" s="237"/>
      <c r="C37" s="238"/>
      <c r="D37" s="239"/>
      <c r="E37" s="238"/>
      <c r="F37" s="240"/>
      <c r="G37" s="228"/>
    </row>
  </sheetData>
  <mergeCells count="3">
    <mergeCell ref="C5:E5"/>
    <mergeCell ref="C6:E6"/>
    <mergeCell ref="C7:E7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Header>&amp;COppgave 9.3 – Skatteberegning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showZeros="0" workbookViewId="0">
      <selection activeCell="G16" sqref="G16"/>
    </sheetView>
  </sheetViews>
  <sheetFormatPr baseColWidth="10" defaultRowHeight="15.75" x14ac:dyDescent="0.25"/>
  <cols>
    <col min="1" max="1" width="4.5703125" style="4" customWidth="1"/>
    <col min="2" max="2" width="35.28515625" style="4" bestFit="1" customWidth="1"/>
    <col min="3" max="3" width="7" style="4" customWidth="1"/>
    <col min="4" max="4" width="8.7109375" style="30" customWidth="1"/>
    <col min="5" max="16384" width="11.42578125" style="4"/>
  </cols>
  <sheetData>
    <row r="1" spans="1:9" x14ac:dyDescent="0.25">
      <c r="B1" s="143" t="s">
        <v>180</v>
      </c>
    </row>
    <row r="3" spans="1:9" s="54" customFormat="1" ht="18.75" x14ac:dyDescent="0.3">
      <c r="B3" s="246" t="s">
        <v>115</v>
      </c>
      <c r="C3" s="143" t="s">
        <v>165</v>
      </c>
      <c r="D3" s="247" t="s">
        <v>163</v>
      </c>
    </row>
    <row r="4" spans="1:9" s="2" customFormat="1" ht="15" x14ac:dyDescent="0.25">
      <c r="B4" s="11"/>
      <c r="C4" s="11"/>
      <c r="D4" s="19"/>
    </row>
    <row r="5" spans="1:9" s="2" customFormat="1" ht="15" x14ac:dyDescent="0.25">
      <c r="B5" s="11" t="s">
        <v>93</v>
      </c>
      <c r="C5" s="11"/>
      <c r="D5" s="21"/>
    </row>
    <row r="6" spans="1:9" s="2" customFormat="1" ht="15" x14ac:dyDescent="0.25">
      <c r="B6" s="11" t="s">
        <v>161</v>
      </c>
      <c r="C6" s="11"/>
      <c r="D6" s="22"/>
    </row>
    <row r="7" spans="1:9" s="6" customFormat="1" ht="20.25" x14ac:dyDescent="0.3">
      <c r="A7" s="2"/>
      <c r="B7" s="11" t="s">
        <v>104</v>
      </c>
      <c r="C7" s="11"/>
      <c r="D7" s="23">
        <f>SUM(D5:D6)</f>
        <v>0</v>
      </c>
      <c r="E7" s="2"/>
      <c r="F7" s="2"/>
      <c r="G7" s="2"/>
    </row>
    <row r="8" spans="1:9" s="6" customFormat="1" ht="20.25" x14ac:dyDescent="0.3">
      <c r="A8" s="2"/>
      <c r="B8" s="11"/>
      <c r="C8" s="11"/>
      <c r="D8" s="13"/>
      <c r="E8" s="2"/>
      <c r="F8" s="2"/>
      <c r="G8" s="2"/>
    </row>
    <row r="9" spans="1:9" s="2" customFormat="1" ht="15" x14ac:dyDescent="0.25">
      <c r="B9" s="11" t="s">
        <v>94</v>
      </c>
      <c r="C9" s="11"/>
      <c r="D9" s="13"/>
    </row>
    <row r="10" spans="1:9" s="2" customFormat="1" ht="15" x14ac:dyDescent="0.25">
      <c r="B10" s="11" t="s">
        <v>95</v>
      </c>
      <c r="C10" s="11"/>
      <c r="D10" s="21"/>
    </row>
    <row r="11" spans="1:9" s="2" customFormat="1" ht="15" x14ac:dyDescent="0.25">
      <c r="B11" s="11" t="s">
        <v>162</v>
      </c>
      <c r="C11" s="11"/>
      <c r="D11" s="24"/>
    </row>
    <row r="12" spans="1:9" s="2" customFormat="1" ht="15" x14ac:dyDescent="0.25">
      <c r="B12" s="11" t="s">
        <v>183</v>
      </c>
      <c r="C12" s="11"/>
      <c r="D12" s="24"/>
    </row>
    <row r="13" spans="1:9" s="2" customFormat="1" ht="15" x14ac:dyDescent="0.25">
      <c r="B13" s="11" t="s">
        <v>96</v>
      </c>
      <c r="C13" s="12">
        <v>1</v>
      </c>
      <c r="D13" s="24"/>
    </row>
    <row r="14" spans="1:9" s="2" customFormat="1" ht="15" x14ac:dyDescent="0.25">
      <c r="B14" s="11" t="s">
        <v>97</v>
      </c>
      <c r="C14" s="12">
        <v>1</v>
      </c>
      <c r="D14" s="24"/>
    </row>
    <row r="15" spans="1:9" s="2" customFormat="1" ht="15" x14ac:dyDescent="0.25">
      <c r="B15" s="11" t="s">
        <v>98</v>
      </c>
      <c r="C15" s="11"/>
      <c r="D15" s="25"/>
    </row>
    <row r="16" spans="1:9" s="6" customFormat="1" ht="20.25" x14ac:dyDescent="0.3">
      <c r="A16" s="2"/>
      <c r="B16" s="11" t="s">
        <v>105</v>
      </c>
      <c r="C16" s="11"/>
      <c r="D16" s="26">
        <f>SUM(D10:D15)</f>
        <v>0</v>
      </c>
      <c r="E16" s="2"/>
      <c r="F16" s="2"/>
      <c r="G16" s="2"/>
      <c r="H16" s="2"/>
      <c r="I16" s="2"/>
    </row>
    <row r="17" spans="1:8" s="6" customFormat="1" ht="20.25" x14ac:dyDescent="0.3">
      <c r="A17" s="2"/>
      <c r="B17" s="27" t="s">
        <v>99</v>
      </c>
      <c r="C17" s="11"/>
      <c r="D17" s="23">
        <f>D7-D16</f>
        <v>0</v>
      </c>
      <c r="E17" s="2"/>
      <c r="F17" s="2"/>
      <c r="G17" s="2"/>
    </row>
    <row r="18" spans="1:8" s="20" customFormat="1" ht="11.25" x14ac:dyDescent="0.2">
      <c r="B18" s="14"/>
      <c r="C18" s="14"/>
      <c r="D18" s="15"/>
    </row>
    <row r="19" spans="1:8" s="2" customFormat="1" ht="15" x14ac:dyDescent="0.25">
      <c r="B19" s="11" t="s">
        <v>100</v>
      </c>
      <c r="C19" s="11"/>
      <c r="D19" s="13"/>
    </row>
    <row r="20" spans="1:8" s="2" customFormat="1" ht="15" x14ac:dyDescent="0.25">
      <c r="B20" s="11" t="s">
        <v>71</v>
      </c>
      <c r="C20" s="11"/>
      <c r="D20" s="24"/>
    </row>
    <row r="21" spans="1:8" s="2" customFormat="1" ht="15" x14ac:dyDescent="0.25">
      <c r="B21" s="11" t="s">
        <v>46</v>
      </c>
      <c r="C21" s="11"/>
      <c r="D21" s="22"/>
    </row>
    <row r="22" spans="1:8" s="6" customFormat="1" ht="20.25" x14ac:dyDescent="0.3">
      <c r="A22" s="2"/>
      <c r="B22" s="2" t="s">
        <v>106</v>
      </c>
      <c r="C22" s="2"/>
      <c r="D22" s="23">
        <f>D19+D20-D21</f>
        <v>0</v>
      </c>
      <c r="E22" s="2"/>
      <c r="F22" s="2"/>
      <c r="G22" s="2"/>
      <c r="H22" s="2"/>
    </row>
    <row r="23" spans="1:8" s="8" customFormat="1" ht="8.25" x14ac:dyDescent="0.15">
      <c r="B23" s="9"/>
      <c r="C23" s="9"/>
      <c r="D23" s="10"/>
    </row>
    <row r="24" spans="1:8" s="2" customFormat="1" ht="15" x14ac:dyDescent="0.25">
      <c r="B24" s="27" t="s">
        <v>101</v>
      </c>
      <c r="C24" s="11"/>
      <c r="D24" s="21">
        <f>D17+D22</f>
        <v>0</v>
      </c>
    </row>
    <row r="25" spans="1:8" s="8" customFormat="1" ht="8.25" x14ac:dyDescent="0.15">
      <c r="B25" s="16"/>
      <c r="C25" s="9"/>
      <c r="D25" s="10"/>
    </row>
    <row r="26" spans="1:8" s="2" customFormat="1" ht="15" x14ac:dyDescent="0.25">
      <c r="B26" s="11" t="s">
        <v>107</v>
      </c>
      <c r="C26" s="11"/>
      <c r="D26" s="21"/>
    </row>
    <row r="27" spans="1:8" s="8" customFormat="1" ht="8.25" x14ac:dyDescent="0.15">
      <c r="B27" s="9"/>
      <c r="C27" s="9"/>
      <c r="D27" s="10"/>
    </row>
    <row r="28" spans="1:8" s="8" customFormat="1" ht="8.25" x14ac:dyDescent="0.15">
      <c r="B28" s="9"/>
      <c r="C28" s="9"/>
      <c r="D28" s="10"/>
    </row>
    <row r="29" spans="1:8" s="2" customFormat="1" ht="15" x14ac:dyDescent="0.25">
      <c r="B29" s="27" t="s">
        <v>47</v>
      </c>
      <c r="C29" s="11"/>
      <c r="D29" s="26">
        <f>D24-D26</f>
        <v>0</v>
      </c>
    </row>
    <row r="30" spans="1:8" s="2" customFormat="1" ht="15" x14ac:dyDescent="0.25">
      <c r="B30" s="11"/>
      <c r="C30" s="11"/>
      <c r="D30" s="13"/>
    </row>
    <row r="31" spans="1:8" s="2" customFormat="1" ht="15" x14ac:dyDescent="0.25">
      <c r="B31" s="28" t="s">
        <v>102</v>
      </c>
      <c r="C31" s="11"/>
      <c r="D31" s="13"/>
    </row>
    <row r="32" spans="1:8" s="2" customFormat="1" ht="15" x14ac:dyDescent="0.25">
      <c r="B32" s="28" t="s">
        <v>103</v>
      </c>
      <c r="C32" s="11"/>
      <c r="D32" s="13"/>
    </row>
    <row r="33" spans="1:7" s="2" customFormat="1" ht="15" x14ac:dyDescent="0.25">
      <c r="B33" s="11" t="s">
        <v>40</v>
      </c>
      <c r="C33" s="11"/>
      <c r="D33" s="21"/>
    </row>
    <row r="34" spans="1:7" s="2" customFormat="1" ht="15" x14ac:dyDescent="0.25">
      <c r="B34" s="11" t="s">
        <v>108</v>
      </c>
      <c r="C34" s="11"/>
      <c r="D34" s="22"/>
    </row>
    <row r="35" spans="1:7" s="6" customFormat="1" ht="20.25" x14ac:dyDescent="0.3">
      <c r="A35" s="2"/>
      <c r="B35" s="11" t="s">
        <v>4</v>
      </c>
      <c r="C35" s="11"/>
      <c r="D35" s="23">
        <f>SUM(D33:D34)</f>
        <v>0</v>
      </c>
      <c r="E35" s="2"/>
      <c r="F35" s="2"/>
      <c r="G35" s="2"/>
    </row>
    <row r="36" spans="1:7" s="2" customFormat="1" ht="15" x14ac:dyDescent="0.25">
      <c r="D36" s="29"/>
    </row>
    <row r="37" spans="1:7" s="2" customFormat="1" ht="15" x14ac:dyDescent="0.25">
      <c r="D37" s="29"/>
    </row>
    <row r="38" spans="1:7" s="2" customFormat="1" ht="15" x14ac:dyDescent="0.25">
      <c r="D38" s="29"/>
    </row>
    <row r="39" spans="1:7" s="2" customFormat="1" ht="15" x14ac:dyDescent="0.25">
      <c r="D39" s="29"/>
    </row>
    <row r="40" spans="1:7" s="2" customFormat="1" ht="15" x14ac:dyDescent="0.25">
      <c r="D40" s="29"/>
    </row>
    <row r="41" spans="1:7" s="2" customFormat="1" ht="15" x14ac:dyDescent="0.25">
      <c r="D41" s="29"/>
    </row>
    <row r="42" spans="1:7" s="2" customFormat="1" ht="15" x14ac:dyDescent="0.25">
      <c r="D42" s="29"/>
    </row>
    <row r="43" spans="1:7" s="2" customFormat="1" ht="15" x14ac:dyDescent="0.25">
      <c r="D43" s="29"/>
    </row>
    <row r="44" spans="1:7" s="2" customFormat="1" ht="15" x14ac:dyDescent="0.25">
      <c r="D44" s="29"/>
    </row>
    <row r="45" spans="1:7" s="2" customFormat="1" ht="15" x14ac:dyDescent="0.25">
      <c r="D45" s="29"/>
    </row>
    <row r="46" spans="1:7" s="2" customFormat="1" ht="15" x14ac:dyDescent="0.25">
      <c r="D46" s="29"/>
    </row>
    <row r="47" spans="1:7" s="2" customFormat="1" ht="15" x14ac:dyDescent="0.25">
      <c r="D47" s="29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9.3&amp;R]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showZeros="0" workbookViewId="0">
      <selection activeCell="C2" sqref="C2"/>
    </sheetView>
  </sheetViews>
  <sheetFormatPr baseColWidth="10" defaultRowHeight="15.75" x14ac:dyDescent="0.25"/>
  <cols>
    <col min="1" max="1" width="4.85546875" customWidth="1"/>
    <col min="2" max="2" width="6.5703125" customWidth="1"/>
    <col min="3" max="3" width="29.42578125" customWidth="1"/>
    <col min="4" max="4" width="6.140625" style="18" bestFit="1" customWidth="1"/>
    <col min="5" max="5" width="8.28515625" customWidth="1"/>
    <col min="8" max="8" width="27.7109375" style="4" bestFit="1" customWidth="1"/>
    <col min="9" max="13" width="11.42578125" style="30"/>
    <col min="14" max="14" width="11.42578125" style="4"/>
  </cols>
  <sheetData>
    <row r="1" spans="2:14" s="143" customFormat="1" x14ac:dyDescent="0.25">
      <c r="B1" s="143" t="s">
        <v>180</v>
      </c>
      <c r="D1" s="249"/>
      <c r="H1" s="143" t="s">
        <v>179</v>
      </c>
      <c r="I1" s="250"/>
      <c r="J1" s="250"/>
      <c r="K1" s="250"/>
      <c r="L1" s="250"/>
      <c r="M1" s="250"/>
    </row>
    <row r="2" spans="2:14" x14ac:dyDescent="0.25">
      <c r="H2" s="199"/>
      <c r="I2" s="200"/>
      <c r="J2" s="200"/>
      <c r="K2" s="200"/>
      <c r="L2" s="200"/>
      <c r="M2" s="200"/>
    </row>
    <row r="3" spans="2:14" s="63" customFormat="1" x14ac:dyDescent="0.25">
      <c r="D3" s="64"/>
      <c r="H3" s="242"/>
      <c r="I3" s="201"/>
      <c r="J3" s="201"/>
      <c r="K3" s="201"/>
      <c r="L3" s="201"/>
      <c r="M3" s="201"/>
      <c r="N3" s="4"/>
    </row>
    <row r="4" spans="2:14" s="55" customFormat="1" ht="18.75" x14ac:dyDescent="0.3">
      <c r="B4" s="246" t="s">
        <v>116</v>
      </c>
      <c r="C4" s="145"/>
      <c r="D4" s="248" t="s">
        <v>165</v>
      </c>
      <c r="E4" s="247" t="s">
        <v>163</v>
      </c>
      <c r="H4" s="199" t="s">
        <v>172</v>
      </c>
      <c r="I4" s="200"/>
      <c r="J4" s="200"/>
      <c r="K4" s="200"/>
      <c r="L4" s="200"/>
      <c r="M4" s="200"/>
      <c r="N4" s="4"/>
    </row>
    <row r="5" spans="2:14" s="60" customFormat="1" x14ac:dyDescent="0.25">
      <c r="B5" s="61"/>
      <c r="C5" s="61"/>
      <c r="D5" s="61"/>
      <c r="E5" s="62"/>
      <c r="H5" s="199"/>
      <c r="I5" s="243" t="s">
        <v>2</v>
      </c>
      <c r="J5" s="243" t="s">
        <v>48</v>
      </c>
      <c r="K5" s="243" t="s">
        <v>49</v>
      </c>
      <c r="L5" s="243" t="s">
        <v>168</v>
      </c>
      <c r="M5" s="243" t="s">
        <v>4</v>
      </c>
      <c r="N5" s="4"/>
    </row>
    <row r="6" spans="2:14" x14ac:dyDescent="0.25">
      <c r="B6" s="27" t="s">
        <v>73</v>
      </c>
      <c r="C6" s="11"/>
      <c r="D6" s="11"/>
      <c r="E6" s="13"/>
      <c r="H6" s="199"/>
      <c r="I6" s="243"/>
      <c r="J6" s="243"/>
      <c r="K6" s="243"/>
      <c r="L6" s="243" t="s">
        <v>169</v>
      </c>
      <c r="M6" s="243"/>
    </row>
    <row r="7" spans="2:14" x14ac:dyDescent="0.25">
      <c r="B7" s="27" t="s">
        <v>74</v>
      </c>
      <c r="C7" s="11"/>
      <c r="D7" s="11"/>
      <c r="E7" s="13"/>
      <c r="H7" s="199" t="s">
        <v>166</v>
      </c>
      <c r="I7" s="200"/>
      <c r="J7" s="200">
        <v>20000</v>
      </c>
      <c r="K7" s="200">
        <v>45140</v>
      </c>
      <c r="L7" s="200">
        <v>16500</v>
      </c>
      <c r="M7" s="200">
        <f>SUM(I7:L7)</f>
        <v>81640</v>
      </c>
    </row>
    <row r="8" spans="2:14" x14ac:dyDescent="0.25">
      <c r="B8" s="11" t="s">
        <v>2</v>
      </c>
      <c r="C8" s="11"/>
      <c r="D8" s="12">
        <v>1</v>
      </c>
      <c r="E8" s="21"/>
      <c r="H8" s="199" t="s">
        <v>170</v>
      </c>
      <c r="I8" s="244"/>
      <c r="J8" s="244"/>
      <c r="K8" s="244"/>
      <c r="L8" s="244"/>
      <c r="M8" s="244"/>
    </row>
    <row r="9" spans="2:14" x14ac:dyDescent="0.25">
      <c r="B9" s="11" t="s">
        <v>75</v>
      </c>
      <c r="C9" s="11"/>
      <c r="D9" s="12">
        <v>1</v>
      </c>
      <c r="E9" s="24"/>
      <c r="H9" s="199" t="s">
        <v>171</v>
      </c>
      <c r="I9" s="202"/>
      <c r="J9" s="202"/>
      <c r="K9" s="202"/>
      <c r="L9" s="202"/>
      <c r="M9" s="202"/>
    </row>
    <row r="10" spans="2:14" x14ac:dyDescent="0.25">
      <c r="B10" s="11" t="s">
        <v>76</v>
      </c>
      <c r="C10" s="11"/>
      <c r="D10" s="12">
        <v>1</v>
      </c>
      <c r="E10" s="24"/>
      <c r="H10" s="199" t="s">
        <v>173</v>
      </c>
      <c r="I10" s="245"/>
      <c r="J10" s="245"/>
      <c r="K10" s="245"/>
      <c r="L10" s="245"/>
      <c r="M10" s="245"/>
    </row>
    <row r="11" spans="2:14" x14ac:dyDescent="0.25">
      <c r="B11" s="11" t="s">
        <v>167</v>
      </c>
      <c r="C11" s="11"/>
      <c r="D11" s="12">
        <v>1</v>
      </c>
      <c r="E11" s="24"/>
      <c r="H11" s="199" t="s">
        <v>174</v>
      </c>
      <c r="I11" s="202"/>
      <c r="J11" s="202"/>
      <c r="K11" s="202"/>
      <c r="L11" s="202"/>
      <c r="M11" s="202"/>
    </row>
    <row r="12" spans="2:14" s="31" customFormat="1" ht="20.25" x14ac:dyDescent="0.3">
      <c r="B12" s="28" t="s">
        <v>77</v>
      </c>
      <c r="C12" s="7"/>
      <c r="D12" s="168"/>
      <c r="E12" s="23">
        <f>SUM(E8:E11)</f>
        <v>0</v>
      </c>
      <c r="H12" s="199" t="s">
        <v>175</v>
      </c>
      <c r="I12" s="203">
        <f>I10-I11</f>
        <v>0</v>
      </c>
      <c r="J12" s="203">
        <f t="shared" ref="J12:L12" si="0">J10-J11</f>
        <v>0</v>
      </c>
      <c r="K12" s="203">
        <f t="shared" si="0"/>
        <v>0</v>
      </c>
      <c r="L12" s="203">
        <f t="shared" si="0"/>
        <v>0</v>
      </c>
      <c r="M12" s="203"/>
      <c r="N12" s="4"/>
    </row>
    <row r="13" spans="2:14" x14ac:dyDescent="0.25">
      <c r="B13" s="14"/>
      <c r="C13" s="14"/>
      <c r="D13" s="14"/>
      <c r="E13" s="15"/>
      <c r="H13" s="199"/>
      <c r="I13" s="200"/>
      <c r="J13" s="200"/>
      <c r="K13" s="200"/>
      <c r="L13" s="200"/>
      <c r="M13" s="200"/>
    </row>
    <row r="14" spans="2:14" x14ac:dyDescent="0.25">
      <c r="B14" s="27" t="s">
        <v>78</v>
      </c>
      <c r="C14" s="11"/>
      <c r="D14" s="11"/>
      <c r="E14" s="13"/>
      <c r="H14" s="199" t="s">
        <v>140</v>
      </c>
      <c r="I14" s="202"/>
      <c r="J14" s="202"/>
      <c r="K14" s="202"/>
      <c r="L14" s="202"/>
      <c r="M14" s="202"/>
    </row>
    <row r="15" spans="2:14" x14ac:dyDescent="0.25">
      <c r="B15" s="11" t="s">
        <v>79</v>
      </c>
      <c r="C15" s="11"/>
      <c r="D15" s="11"/>
      <c r="E15" s="13"/>
      <c r="H15" s="199"/>
      <c r="I15" s="200"/>
      <c r="J15" s="200"/>
      <c r="K15" s="200"/>
      <c r="L15" s="200"/>
      <c r="M15" s="200"/>
    </row>
    <row r="16" spans="2:14" x14ac:dyDescent="0.25">
      <c r="B16" s="11" t="s">
        <v>25</v>
      </c>
      <c r="C16" s="11"/>
      <c r="D16" s="11"/>
      <c r="E16" s="24"/>
      <c r="H16" s="199" t="s">
        <v>141</v>
      </c>
      <c r="I16" s="202"/>
      <c r="J16" s="202"/>
      <c r="K16" s="202"/>
      <c r="L16" s="202"/>
      <c r="M16" s="202"/>
    </row>
    <row r="17" spans="1:16" x14ac:dyDescent="0.25">
      <c r="B17" s="11" t="s">
        <v>80</v>
      </c>
      <c r="C17" s="11"/>
      <c r="D17" s="11"/>
      <c r="E17" s="24"/>
      <c r="H17" s="199"/>
      <c r="I17" s="200"/>
      <c r="J17" s="200"/>
      <c r="K17" s="200"/>
      <c r="L17" s="200"/>
      <c r="M17" s="200"/>
    </row>
    <row r="18" spans="1:16" x14ac:dyDescent="0.25">
      <c r="B18" s="11" t="s">
        <v>81</v>
      </c>
      <c r="C18" s="11"/>
      <c r="D18" s="11"/>
      <c r="E18" s="13"/>
    </row>
    <row r="19" spans="1:16" s="31" customFormat="1" ht="20.25" x14ac:dyDescent="0.3">
      <c r="A19" s="1"/>
      <c r="B19" s="28" t="s">
        <v>82</v>
      </c>
      <c r="C19" s="11"/>
      <c r="D19" s="11"/>
      <c r="E19" s="23">
        <f>SUM(E15:E18)</f>
        <v>0</v>
      </c>
      <c r="F19" s="1"/>
      <c r="G19" s="1"/>
      <c r="H19" s="4"/>
      <c r="I19" s="30"/>
      <c r="J19" s="30"/>
      <c r="K19" s="30"/>
      <c r="L19" s="30"/>
      <c r="M19" s="30"/>
      <c r="N19" s="4"/>
    </row>
    <row r="20" spans="1:16" x14ac:dyDescent="0.25">
      <c r="B20" s="16"/>
      <c r="C20" s="9"/>
      <c r="D20" s="9"/>
      <c r="E20" s="17"/>
    </row>
    <row r="21" spans="1:16" ht="16.5" thickBot="1" x14ac:dyDescent="0.3">
      <c r="B21" s="28" t="s">
        <v>83</v>
      </c>
      <c r="C21" s="11"/>
      <c r="D21" s="11"/>
      <c r="E21" s="32">
        <f>E12+E19</f>
        <v>0</v>
      </c>
    </row>
    <row r="22" spans="1:16" x14ac:dyDescent="0.25">
      <c r="B22" s="11"/>
      <c r="C22" s="11"/>
      <c r="D22" s="11"/>
      <c r="E22" s="13"/>
    </row>
    <row r="23" spans="1:16" x14ac:dyDescent="0.25">
      <c r="B23" s="27" t="s">
        <v>84</v>
      </c>
      <c r="C23" s="11"/>
      <c r="D23" s="11"/>
      <c r="E23" s="13"/>
    </row>
    <row r="24" spans="1:16" x14ac:dyDescent="0.25">
      <c r="B24" s="27" t="s">
        <v>85</v>
      </c>
      <c r="C24" s="11"/>
      <c r="D24" s="11"/>
      <c r="E24" s="13"/>
    </row>
    <row r="25" spans="1:16" x14ac:dyDescent="0.25">
      <c r="B25" s="11" t="s">
        <v>35</v>
      </c>
      <c r="C25" s="11"/>
      <c r="D25" s="11"/>
      <c r="E25" s="21"/>
    </row>
    <row r="26" spans="1:16" x14ac:dyDescent="0.25">
      <c r="B26" s="11" t="s">
        <v>36</v>
      </c>
      <c r="C26" s="11"/>
      <c r="D26" s="11"/>
      <c r="E26" s="13"/>
    </row>
    <row r="27" spans="1:16" s="31" customFormat="1" ht="20.25" x14ac:dyDescent="0.3">
      <c r="A27" s="1"/>
      <c r="B27" s="28" t="s">
        <v>86</v>
      </c>
      <c r="C27" s="11"/>
      <c r="D27" s="11"/>
      <c r="E27" s="23">
        <f>SUM(E25:E26)</f>
        <v>0</v>
      </c>
      <c r="F27" s="1"/>
      <c r="G27" s="1"/>
      <c r="H27" s="4"/>
      <c r="I27" s="30"/>
      <c r="J27" s="30"/>
      <c r="K27" s="30"/>
      <c r="L27" s="30"/>
      <c r="M27" s="30"/>
      <c r="N27" s="4"/>
    </row>
    <row r="28" spans="1:16" x14ac:dyDescent="0.25">
      <c r="B28" s="9"/>
      <c r="C28" s="9"/>
      <c r="D28" s="9"/>
      <c r="E28" s="10"/>
    </row>
    <row r="29" spans="1:16" x14ac:dyDescent="0.25">
      <c r="B29" s="27" t="s">
        <v>87</v>
      </c>
      <c r="C29" s="11"/>
      <c r="D29" s="11"/>
      <c r="E29" s="13"/>
    </row>
    <row r="30" spans="1:16" x14ac:dyDescent="0.25">
      <c r="B30" s="11" t="s">
        <v>37</v>
      </c>
      <c r="C30" s="11"/>
      <c r="D30" s="11"/>
      <c r="E30" s="13"/>
    </row>
    <row r="31" spans="1:16" s="31" customFormat="1" ht="20.25" x14ac:dyDescent="0.3">
      <c r="A31" s="1"/>
      <c r="B31" s="28" t="s">
        <v>110</v>
      </c>
      <c r="C31" s="11"/>
      <c r="D31" s="11"/>
      <c r="E31" s="23">
        <f>SUM(E30)</f>
        <v>0</v>
      </c>
      <c r="F31" s="1"/>
      <c r="G31" s="1"/>
      <c r="H31" s="4"/>
      <c r="I31" s="30"/>
      <c r="J31" s="30"/>
      <c r="K31" s="30"/>
      <c r="L31" s="30"/>
      <c r="M31" s="30"/>
      <c r="N31" s="4"/>
      <c r="O31" s="1"/>
      <c r="P31" s="1"/>
    </row>
    <row r="32" spans="1:16" s="56" customFormat="1" x14ac:dyDescent="0.25">
      <c r="B32" s="57"/>
      <c r="C32" s="58"/>
      <c r="D32" s="58"/>
      <c r="E32" s="59"/>
      <c r="H32" s="4"/>
      <c r="I32" s="30"/>
      <c r="J32" s="30"/>
      <c r="K32" s="30"/>
      <c r="L32" s="30"/>
      <c r="M32" s="30"/>
      <c r="N32" s="4"/>
    </row>
    <row r="33" spans="1:22" x14ac:dyDescent="0.25">
      <c r="A33" s="1"/>
      <c r="B33" s="11" t="s">
        <v>164</v>
      </c>
      <c r="C33" s="11"/>
      <c r="D33" s="11"/>
      <c r="E33" s="13"/>
      <c r="F33" s="1"/>
      <c r="G33" s="1"/>
      <c r="O33" s="1"/>
      <c r="P33" s="1"/>
    </row>
    <row r="34" spans="1:22" s="31" customFormat="1" ht="20.25" x14ac:dyDescent="0.3">
      <c r="A34" s="1"/>
      <c r="B34" s="28" t="s">
        <v>88</v>
      </c>
      <c r="C34" s="11"/>
      <c r="D34" s="11"/>
      <c r="E34" s="23">
        <f>SUM(E31:E33)</f>
        <v>0</v>
      </c>
      <c r="F34" s="1"/>
      <c r="G34" s="1"/>
      <c r="H34" s="4"/>
      <c r="I34" s="30"/>
      <c r="J34" s="30"/>
      <c r="K34" s="30"/>
      <c r="L34" s="30"/>
      <c r="M34" s="30"/>
      <c r="N34" s="4"/>
      <c r="O34" s="1"/>
      <c r="P34" s="1"/>
    </row>
    <row r="35" spans="1:22" x14ac:dyDescent="0.25">
      <c r="B35" s="9"/>
      <c r="C35" s="9"/>
      <c r="D35" s="9"/>
      <c r="E35" s="10"/>
    </row>
    <row r="36" spans="1:22" x14ac:dyDescent="0.25">
      <c r="B36" s="11" t="s">
        <v>57</v>
      </c>
      <c r="C36" s="11"/>
      <c r="D36" s="11"/>
      <c r="E36" s="13"/>
    </row>
    <row r="37" spans="1:22" x14ac:dyDescent="0.25">
      <c r="B37" s="11" t="s">
        <v>58</v>
      </c>
      <c r="C37" s="11"/>
      <c r="D37" s="11"/>
      <c r="E37" s="24"/>
    </row>
    <row r="38" spans="1:22" x14ac:dyDescent="0.25">
      <c r="B38" s="11" t="s">
        <v>39</v>
      </c>
      <c r="C38" s="11"/>
      <c r="D38" s="11"/>
      <c r="E38" s="24"/>
    </row>
    <row r="39" spans="1:22" x14ac:dyDescent="0.25">
      <c r="B39" s="11" t="s">
        <v>89</v>
      </c>
      <c r="C39" s="11"/>
      <c r="D39" s="11"/>
      <c r="E39" s="24"/>
    </row>
    <row r="40" spans="1:22" x14ac:dyDescent="0.25">
      <c r="B40" s="11" t="s">
        <v>111</v>
      </c>
      <c r="C40" s="11"/>
      <c r="D40" s="11"/>
      <c r="E40" s="24"/>
    </row>
    <row r="41" spans="1:22" x14ac:dyDescent="0.25">
      <c r="B41" s="11" t="s">
        <v>90</v>
      </c>
      <c r="C41" s="11"/>
      <c r="D41" s="11"/>
      <c r="E41" s="13"/>
    </row>
    <row r="42" spans="1:22" s="31" customFormat="1" ht="20.25" x14ac:dyDescent="0.3">
      <c r="A42" s="2"/>
      <c r="B42" s="28" t="s">
        <v>91</v>
      </c>
      <c r="C42" s="11"/>
      <c r="D42" s="11"/>
      <c r="E42" s="23">
        <f>SUM(E36:E41)</f>
        <v>0</v>
      </c>
      <c r="F42" s="2"/>
      <c r="G42" s="2"/>
      <c r="H42" s="4"/>
      <c r="I42" s="30"/>
      <c r="J42" s="30"/>
      <c r="K42" s="30"/>
      <c r="L42" s="30"/>
      <c r="M42" s="30"/>
      <c r="N42" s="4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B43" s="9"/>
      <c r="C43" s="9"/>
      <c r="D43" s="9"/>
      <c r="E43" s="10"/>
    </row>
    <row r="44" spans="1:22" ht="16.5" thickBot="1" x14ac:dyDescent="0.3">
      <c r="B44" s="28" t="s">
        <v>92</v>
      </c>
      <c r="C44" s="11"/>
      <c r="D44" s="11"/>
      <c r="E44" s="32" t="s">
        <v>182</v>
      </c>
      <c r="G44" s="167"/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9.3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9.3</vt:lpstr>
      <vt:lpstr>R-verdier</vt:lpstr>
      <vt:lpstr>S-verdier</vt:lpstr>
      <vt:lpstr>Skatteberegning</vt:lpstr>
      <vt:lpstr>Resultat</vt:lpstr>
      <vt:lpstr>Balanse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</dc:creator>
  <cp:lastModifiedBy>Øystein 24-5-14</cp:lastModifiedBy>
  <cp:lastPrinted>2010-08-27T08:10:35Z</cp:lastPrinted>
  <dcterms:created xsi:type="dcterms:W3CDTF">2005-08-27T11:20:05Z</dcterms:created>
  <dcterms:modified xsi:type="dcterms:W3CDTF">2015-01-05T19:11:59Z</dcterms:modified>
</cp:coreProperties>
</file>