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w\Min disk\Trond HiVE\Forelesninger bedok\10 Budsjettering\Ekstraoppgave alternativ til flip\"/>
    </mc:Choice>
  </mc:AlternateContent>
  <xr:revisionPtr revIDLastSave="0" documentId="13_ncr:1_{41CE633B-D008-4DFE-A6DB-97B67748477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2" i="1"/>
  <c r="C13" i="1" s="1"/>
  <c r="B121" i="1"/>
  <c r="E97" i="1"/>
  <c r="D97" i="1"/>
  <c r="C97" i="1"/>
  <c r="F80" i="1"/>
  <c r="E33" i="1"/>
  <c r="E54" i="1" s="1"/>
  <c r="D33" i="1"/>
  <c r="D54" i="1" s="1"/>
  <c r="C33" i="1"/>
  <c r="C54" i="1" s="1"/>
  <c r="D22" i="1"/>
  <c r="D17" i="1"/>
  <c r="D16" i="1"/>
  <c r="D15" i="1"/>
  <c r="D11" i="1"/>
  <c r="D10" i="1"/>
  <c r="D8" i="1"/>
  <c r="G7" i="1"/>
  <c r="F7" i="1"/>
  <c r="D14" i="1" l="1"/>
  <c r="D12" i="1"/>
  <c r="C18" i="1"/>
  <c r="D13" i="1"/>
  <c r="F55" i="1" l="1"/>
  <c r="C20" i="1"/>
  <c r="D18" i="1"/>
  <c r="C24" i="1" l="1"/>
  <c r="D24" i="1" s="1"/>
  <c r="D20" i="1"/>
  <c r="F56" i="1"/>
  <c r="F57" i="1" s="1"/>
  <c r="F79" i="1"/>
  <c r="F82" i="1" l="1"/>
  <c r="F81" i="1"/>
  <c r="F59" i="1"/>
  <c r="F58" i="1"/>
  <c r="F83" i="1" l="1"/>
</calcChain>
</file>

<file path=xl/sharedStrings.xml><?xml version="1.0" encoding="utf-8"?>
<sst xmlns="http://schemas.openxmlformats.org/spreadsheetml/2006/main" count="118" uniqueCount="80">
  <si>
    <t>MVA</t>
  </si>
  <si>
    <t>Regnskap</t>
  </si>
  <si>
    <t>Endring</t>
  </si>
  <si>
    <t>Budsjett</t>
  </si>
  <si>
    <t>20x1</t>
  </si>
  <si>
    <t>20x2</t>
  </si>
  <si>
    <t>Kr</t>
  </si>
  <si>
    <t>%</t>
  </si>
  <si>
    <t>Salgsinntekter</t>
  </si>
  <si>
    <t>Varekostnad</t>
  </si>
  <si>
    <t>Lønn</t>
  </si>
  <si>
    <t>Ferielønn</t>
  </si>
  <si>
    <t>Arbeidsgiveravgift</t>
  </si>
  <si>
    <t>Husleie</t>
  </si>
  <si>
    <t>ADK</t>
  </si>
  <si>
    <t>Bilkostnader</t>
  </si>
  <si>
    <t>Avskrivninger</t>
  </si>
  <si>
    <t>Sum dr. kostnader</t>
  </si>
  <si>
    <t>Driftsresultat</t>
  </si>
  <si>
    <t>Rentekostnader</t>
  </si>
  <si>
    <t>Resultat før skattekostnad</t>
  </si>
  <si>
    <t>a)</t>
  </si>
  <si>
    <t>Januar</t>
  </si>
  <si>
    <t>Februar</t>
  </si>
  <si>
    <t>Mars</t>
  </si>
  <si>
    <t>Fordeling salg/varekostnad</t>
  </si>
  <si>
    <t>Fordeling kostnader</t>
  </si>
  <si>
    <t>1. kvartal</t>
  </si>
  <si>
    <t>Salgsinntekt u/mva</t>
  </si>
  <si>
    <t>+</t>
  </si>
  <si>
    <t>25 % merverdiavgift</t>
  </si>
  <si>
    <t>=</t>
  </si>
  <si>
    <t>Salgsinntekt m/mva</t>
  </si>
  <si>
    <t>Kredittsalg</t>
  </si>
  <si>
    <t>Innbetales i</t>
  </si>
  <si>
    <t>med mva</t>
  </si>
  <si>
    <t>Kundefordringer per 1/1</t>
  </si>
  <si>
    <t>Kredittsalg januar</t>
  </si>
  <si>
    <t>Kredittsalg februar</t>
  </si>
  <si>
    <t>Kredittsalg mars</t>
  </si>
  <si>
    <t>Innbetalinger fra kredittsalget</t>
  </si>
  <si>
    <t>Sum innbetalinger</t>
  </si>
  <si>
    <t>Varekjøp uten mva</t>
  </si>
  <si>
    <t>25 % mva</t>
  </si>
  <si>
    <t>Varekjøp med mva</t>
  </si>
  <si>
    <t>Varekjøp</t>
  </si>
  <si>
    <t>Utbetales i</t>
  </si>
  <si>
    <t>Leverandørgjeld per 1/1</t>
  </si>
  <si>
    <t>Kjøp i januar</t>
  </si>
  <si>
    <t>Kjøp i februar</t>
  </si>
  <si>
    <t>Kjøp i mars</t>
  </si>
  <si>
    <t>Sum utbetalinger</t>
  </si>
  <si>
    <t>SUM</t>
  </si>
  <si>
    <t>Innbetalinger:</t>
  </si>
  <si>
    <t>Fra kunder</t>
  </si>
  <si>
    <t>Låneopptak</t>
  </si>
  <si>
    <t>Utbetalinger:</t>
  </si>
  <si>
    <t>Til leverandører</t>
  </si>
  <si>
    <t>Andre driftskostnader</t>
  </si>
  <si>
    <t>Renter og avdrag</t>
  </si>
  <si>
    <t>Mva</t>
  </si>
  <si>
    <t>Innbetalinger - Utbetalinger</t>
  </si>
  <si>
    <t>Likviditetsreserve IB</t>
  </si>
  <si>
    <t>Likviditetsreserve UB</t>
  </si>
  <si>
    <t>Salgsinntekter m/mva</t>
  </si>
  <si>
    <t xml:space="preserve">Mål </t>
  </si>
  <si>
    <t>Faktisk prosent</t>
  </si>
  <si>
    <t>Kontantsalg (20 %)</t>
  </si>
  <si>
    <t>Kredittsalg (80 %)</t>
  </si>
  <si>
    <t>Investering</t>
  </si>
  <si>
    <t>Resultatbudsjett:</t>
  </si>
  <si>
    <t>Månedsfordelt resultatbudsjett:</t>
  </si>
  <si>
    <t>Salgsbudsjett:</t>
  </si>
  <si>
    <t>Budsjett for innbetaling fra kunder:</t>
  </si>
  <si>
    <t>Budsjett for varekjøp:</t>
  </si>
  <si>
    <t>Budsjett for utbetalinger til leverandører:</t>
  </si>
  <si>
    <t>Likviditetsbudsjett:</t>
  </si>
  <si>
    <t>Senere</t>
  </si>
  <si>
    <t>Kontantsalg</t>
  </si>
  <si>
    <t>økning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</si>
</sst>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\ %"/>
    <numFmt numFmtId="166" formatCode="#,##0.0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color indexed="9"/>
      <name val="Arial"/>
    </font>
    <font>
      <sz val="10"/>
      <color indexed="9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8">
    <xf numFmtId="0" fontId="0" fillId="0" borderId="0" xfId="0"/>
    <xf numFmtId="4" fontId="0" fillId="0" borderId="0" xfId="0" applyNumberFormat="1"/>
    <xf numFmtId="4" fontId="0" fillId="2" borderId="0" xfId="0" applyNumberFormat="1" applyFill="1"/>
    <xf numFmtId="4" fontId="0" fillId="0" borderId="1" xfId="0" applyNumberFormat="1" applyBorder="1"/>
    <xf numFmtId="4" fontId="0" fillId="0" borderId="2" xfId="0" applyNumberFormat="1" applyBorder="1" applyAlignment="1">
      <alignment horizontal="center"/>
    </xf>
    <xf numFmtId="4" fontId="0" fillId="0" borderId="3" xfId="0" applyNumberFormat="1" applyBorder="1"/>
    <xf numFmtId="4" fontId="0" fillId="0" borderId="0" xfId="0" applyNumberFormat="1" applyAlignment="1">
      <alignment horizontal="center"/>
    </xf>
    <xf numFmtId="4" fontId="0" fillId="0" borderId="4" xfId="0" applyNumberFormat="1" applyBorder="1"/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3" fontId="1" fillId="2" borderId="3" xfId="2" applyNumberFormat="1" applyFill="1" applyBorder="1"/>
    <xf numFmtId="165" fontId="1" fillId="0" borderId="7" xfId="1" applyNumberFormat="1" applyBorder="1"/>
    <xf numFmtId="165" fontId="1" fillId="2" borderId="7" xfId="1" applyNumberFormat="1" applyFill="1" applyBorder="1"/>
    <xf numFmtId="4" fontId="0" fillId="0" borderId="3" xfId="0" quotePrefix="1" applyNumberFormat="1" applyBorder="1" applyAlignment="1">
      <alignment horizontal="left"/>
    </xf>
    <xf numFmtId="3" fontId="1" fillId="2" borderId="7" xfId="1" applyNumberFormat="1" applyFill="1" applyBorder="1"/>
    <xf numFmtId="4" fontId="0" fillId="0" borderId="8" xfId="0" applyNumberFormat="1" applyBorder="1"/>
    <xf numFmtId="165" fontId="1" fillId="0" borderId="4" xfId="1" applyNumberFormat="1" applyBorder="1"/>
    <xf numFmtId="3" fontId="0" fillId="0" borderId="7" xfId="0" applyNumberFormat="1" applyBorder="1"/>
    <xf numFmtId="3" fontId="1" fillId="0" borderId="8" xfId="2" applyNumberFormat="1" applyBorder="1"/>
    <xf numFmtId="3" fontId="1" fillId="0" borderId="3" xfId="2" applyNumberFormat="1" applyBorder="1"/>
    <xf numFmtId="4" fontId="1" fillId="0" borderId="0" xfId="2" applyNumberFormat="1"/>
    <xf numFmtId="4" fontId="1" fillId="0" borderId="6" xfId="2" applyNumberFormat="1" applyFont="1" applyBorder="1" applyAlignment="1">
      <alignment horizontal="center"/>
    </xf>
    <xf numFmtId="4" fontId="1" fillId="0" borderId="5" xfId="2" applyNumberFormat="1" applyFont="1" applyBorder="1" applyAlignment="1">
      <alignment horizontal="center"/>
    </xf>
    <xf numFmtId="10" fontId="1" fillId="2" borderId="7" xfId="1" applyNumberFormat="1" applyFill="1" applyBorder="1"/>
    <xf numFmtId="10" fontId="1" fillId="2" borderId="9" xfId="1" applyNumberFormat="1" applyFill="1" applyBorder="1"/>
    <xf numFmtId="10" fontId="1" fillId="2" borderId="3" xfId="1" applyNumberFormat="1" applyFill="1" applyBorder="1"/>
    <xf numFmtId="4" fontId="0" fillId="0" borderId="7" xfId="0" applyNumberFormat="1" applyBorder="1"/>
    <xf numFmtId="4" fontId="0" fillId="0" borderId="9" xfId="0" applyNumberFormat="1" applyBorder="1"/>
    <xf numFmtId="4" fontId="0" fillId="0" borderId="10" xfId="0" applyNumberFormat="1" applyBorder="1" applyAlignment="1">
      <alignment horizontal="center"/>
    </xf>
    <xf numFmtId="4" fontId="1" fillId="0" borderId="4" xfId="2" applyNumberFormat="1" applyFont="1" applyBorder="1" applyAlignment="1">
      <alignment horizontal="center"/>
    </xf>
    <xf numFmtId="3" fontId="0" fillId="0" borderId="0" xfId="0" applyNumberFormat="1"/>
    <xf numFmtId="3" fontId="1" fillId="0" borderId="0" xfId="2" applyNumberFormat="1" applyBorder="1"/>
    <xf numFmtId="4" fontId="0" fillId="0" borderId="11" xfId="0" applyNumberFormat="1" applyBorder="1"/>
    <xf numFmtId="4" fontId="0" fillId="0" borderId="8" xfId="0" applyNumberFormat="1" applyBorder="1" applyAlignment="1">
      <alignment horizontal="right"/>
    </xf>
    <xf numFmtId="4" fontId="0" fillId="0" borderId="12" xfId="0" applyNumberFormat="1" applyBorder="1"/>
    <xf numFmtId="4" fontId="0" fillId="0" borderId="3" xfId="0" applyNumberFormat="1" applyBorder="1" applyAlignment="1">
      <alignment horizontal="right"/>
    </xf>
    <xf numFmtId="4" fontId="0" fillId="0" borderId="9" xfId="0" quotePrefix="1" applyNumberFormat="1" applyBorder="1" applyAlignment="1">
      <alignment horizontal="left"/>
    </xf>
    <xf numFmtId="4" fontId="0" fillId="0" borderId="1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12" xfId="0" quotePrefix="1" applyNumberFormat="1" applyBorder="1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quotePrefix="1" applyNumberFormat="1" applyAlignment="1">
      <alignment horizontal="left"/>
    </xf>
    <xf numFmtId="3" fontId="2" fillId="0" borderId="5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3" fillId="0" borderId="13" xfId="0" applyNumberFormat="1" applyFont="1" applyBorder="1"/>
    <xf numFmtId="166" fontId="2" fillId="0" borderId="7" xfId="2" applyNumberFormat="1" applyFont="1" applyBorder="1" applyAlignment="1">
      <alignment horizontal="center"/>
    </xf>
    <xf numFmtId="166" fontId="2" fillId="0" borderId="13" xfId="2" applyNumberFormat="1" applyFont="1" applyBorder="1" applyAlignment="1">
      <alignment horizontal="center"/>
    </xf>
    <xf numFmtId="3" fontId="2" fillId="0" borderId="7" xfId="0" applyNumberFormat="1" applyFont="1" applyBorder="1"/>
    <xf numFmtId="0" fontId="2" fillId="0" borderId="7" xfId="0" applyFont="1" applyBorder="1"/>
    <xf numFmtId="3" fontId="2" fillId="0" borderId="6" xfId="0" quotePrefix="1" applyNumberFormat="1" applyFont="1" applyBorder="1" applyAlignment="1">
      <alignment horizontal="left"/>
    </xf>
    <xf numFmtId="0" fontId="2" fillId="0" borderId="4" xfId="0" applyFont="1" applyBorder="1"/>
    <xf numFmtId="3" fontId="2" fillId="0" borderId="8" xfId="0" quotePrefix="1" applyNumberFormat="1" applyFont="1" applyBorder="1" applyAlignment="1">
      <alignment horizontal="left"/>
    </xf>
    <xf numFmtId="3" fontId="2" fillId="0" borderId="3" xfId="0" applyNumberFormat="1" applyFont="1" applyBorder="1"/>
    <xf numFmtId="3" fontId="2" fillId="0" borderId="8" xfId="0" applyNumberFormat="1" applyFont="1" applyBorder="1"/>
    <xf numFmtId="0" fontId="2" fillId="0" borderId="0" xfId="0" applyFont="1"/>
    <xf numFmtId="0" fontId="2" fillId="0" borderId="13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3" fontId="0" fillId="0" borderId="0" xfId="0" applyNumberFormat="1" applyAlignment="1">
      <alignment horizontal="right"/>
    </xf>
    <xf numFmtId="3" fontId="4" fillId="0" borderId="7" xfId="2" applyNumberFormat="1" applyFont="1" applyBorder="1"/>
    <xf numFmtId="165" fontId="4" fillId="0" borderId="7" xfId="1" applyNumberFormat="1" applyFont="1" applyBorder="1"/>
    <xf numFmtId="3" fontId="4" fillId="0" borderId="4" xfId="2" applyNumberFormat="1" applyFont="1" applyBorder="1"/>
    <xf numFmtId="165" fontId="4" fillId="0" borderId="4" xfId="1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6" xfId="0" applyNumberFormat="1" applyFont="1" applyBorder="1"/>
    <xf numFmtId="3" fontId="4" fillId="0" borderId="0" xfId="0" applyNumberFormat="1" applyFont="1"/>
    <xf numFmtId="3" fontId="5" fillId="0" borderId="7" xfId="2" applyNumberFormat="1" applyFont="1" applyBorder="1"/>
    <xf numFmtId="3" fontId="5" fillId="0" borderId="8" xfId="2" applyNumberFormat="1" applyFont="1" applyBorder="1"/>
    <xf numFmtId="3" fontId="5" fillId="0" borderId="6" xfId="2" applyNumberFormat="1" applyFont="1" applyFill="1" applyBorder="1"/>
    <xf numFmtId="3" fontId="5" fillId="0" borderId="9" xfId="2" applyNumberFormat="1" applyFont="1" applyBorder="1"/>
    <xf numFmtId="1" fontId="5" fillId="0" borderId="0" xfId="0" applyNumberFormat="1" applyFont="1"/>
    <xf numFmtId="4" fontId="5" fillId="0" borderId="7" xfId="0" applyNumberFormat="1" applyFont="1" applyBorder="1"/>
    <xf numFmtId="4" fontId="5" fillId="0" borderId="0" xfId="0" applyNumberFormat="1" applyFont="1"/>
    <xf numFmtId="3" fontId="2" fillId="0" borderId="7" xfId="2" applyNumberFormat="1" applyFont="1" applyBorder="1"/>
    <xf numFmtId="165" fontId="2" fillId="0" borderId="7" xfId="1" applyNumberFormat="1" applyFont="1" applyBorder="1"/>
    <xf numFmtId="4" fontId="2" fillId="0" borderId="0" xfId="0" applyNumberFormat="1" applyFont="1"/>
    <xf numFmtId="4" fontId="2" fillId="0" borderId="8" xfId="0" applyNumberFormat="1" applyFont="1" applyBorder="1"/>
    <xf numFmtId="3" fontId="2" fillId="2" borderId="8" xfId="2" applyNumberFormat="1" applyFont="1" applyFill="1" applyBorder="1"/>
    <xf numFmtId="165" fontId="2" fillId="0" borderId="4" xfId="1" applyNumberFormat="1" applyFont="1" applyBorder="1"/>
    <xf numFmtId="3" fontId="2" fillId="2" borderId="7" xfId="1" applyNumberFormat="1" applyFont="1" applyFill="1" applyBorder="1"/>
    <xf numFmtId="3" fontId="2" fillId="0" borderId="4" xfId="2" applyNumberFormat="1" applyFont="1" applyBorder="1"/>
    <xf numFmtId="4" fontId="2" fillId="0" borderId="3" xfId="0" quotePrefix="1" applyNumberFormat="1" applyFont="1" applyBorder="1" applyAlignment="1">
      <alignment horizontal="left"/>
    </xf>
    <xf numFmtId="4" fontId="2" fillId="0" borderId="3" xfId="0" applyNumberFormat="1" applyFont="1" applyBorder="1"/>
    <xf numFmtId="3" fontId="2" fillId="0" borderId="3" xfId="2" applyNumberFormat="1" applyFont="1" applyBorder="1"/>
    <xf numFmtId="3" fontId="2" fillId="0" borderId="8" xfId="2" applyNumberFormat="1" applyFont="1" applyBorder="1"/>
    <xf numFmtId="10" fontId="2" fillId="0" borderId="4" xfId="1" applyNumberFormat="1" applyFont="1" applyBorder="1"/>
    <xf numFmtId="3" fontId="2" fillId="0" borderId="4" xfId="0" applyNumberFormat="1" applyFont="1" applyBorder="1"/>
    <xf numFmtId="3" fontId="2" fillId="0" borderId="6" xfId="0" applyNumberFormat="1" applyFont="1" applyBorder="1"/>
    <xf numFmtId="3" fontId="2" fillId="0" borderId="6" xfId="2" applyNumberFormat="1" applyFont="1" applyBorder="1"/>
    <xf numFmtId="3" fontId="2" fillId="0" borderId="0" xfId="0" applyNumberFormat="1" applyFont="1"/>
    <xf numFmtId="3" fontId="2" fillId="0" borderId="7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4" fontId="2" fillId="0" borderId="6" xfId="0" applyNumberFormat="1" applyFont="1" applyBorder="1" applyAlignment="1">
      <alignment horizontal="center"/>
    </xf>
    <xf numFmtId="3" fontId="2" fillId="2" borderId="13" xfId="0" applyNumberFormat="1" applyFont="1" applyFill="1" applyBorder="1"/>
    <xf numFmtId="3" fontId="2" fillId="3" borderId="4" xfId="0" applyNumberFormat="1" applyFont="1" applyFill="1" applyBorder="1"/>
    <xf numFmtId="4" fontId="2" fillId="0" borderId="0" xfId="0" applyNumberFormat="1" applyFont="1" applyAlignment="1">
      <alignment horizontal="right"/>
    </xf>
    <xf numFmtId="4" fontId="2" fillId="0" borderId="12" xfId="0" quotePrefix="1" applyNumberFormat="1" applyFont="1" applyBorder="1" applyAlignment="1">
      <alignment horizontal="left"/>
    </xf>
    <xf numFmtId="3" fontId="2" fillId="2" borderId="4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left"/>
    </xf>
    <xf numFmtId="3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2" fillId="2" borderId="7" xfId="0" applyNumberFormat="1" applyFont="1" applyFill="1" applyBorder="1"/>
    <xf numFmtId="3" fontId="2" fillId="3" borderId="6" xfId="0" applyNumberFormat="1" applyFont="1" applyFill="1" applyBorder="1"/>
    <xf numFmtId="3" fontId="2" fillId="0" borderId="9" xfId="2" applyNumberFormat="1" applyFont="1" applyBorder="1"/>
    <xf numFmtId="3" fontId="2" fillId="2" borderId="9" xfId="2" applyNumberFormat="1" applyFont="1" applyFill="1" applyBorder="1"/>
    <xf numFmtId="3" fontId="2" fillId="2" borderId="7" xfId="2" applyNumberFormat="1" applyFont="1" applyFill="1" applyBorder="1"/>
    <xf numFmtId="3" fontId="6" fillId="0" borderId="7" xfId="2" applyNumberFormat="1" applyFont="1" applyBorder="1"/>
    <xf numFmtId="3" fontId="2" fillId="0" borderId="6" xfId="2" applyNumberFormat="1" applyFont="1" applyFill="1" applyBorder="1"/>
    <xf numFmtId="3" fontId="2" fillId="0" borderId="4" xfId="2" applyNumberFormat="1" applyFont="1" applyFill="1" applyBorder="1"/>
    <xf numFmtId="3" fontId="2" fillId="0" borderId="7" xfId="2" applyNumberFormat="1" applyFont="1" applyBorder="1" applyAlignment="1"/>
    <xf numFmtId="9" fontId="2" fillId="2" borderId="7" xfId="1" applyFont="1" applyFill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1" fillId="0" borderId="3" xfId="1" applyNumberFormat="1" applyBorder="1" applyAlignment="1">
      <alignment horizontal="center"/>
    </xf>
    <xf numFmtId="4" fontId="1" fillId="0" borderId="9" xfId="1" applyNumberFormat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4"/>
  <sheetViews>
    <sheetView tabSelected="1" zoomScale="140" zoomScaleNormal="140" workbookViewId="0">
      <selection activeCell="C120" sqref="C120:E124"/>
    </sheetView>
  </sheetViews>
  <sheetFormatPr baseColWidth="10" defaultColWidth="11.44140625" defaultRowHeight="13.2" x14ac:dyDescent="0.25"/>
  <cols>
    <col min="1" max="1" width="3.109375" style="1" customWidth="1"/>
    <col min="2" max="2" width="23" style="1" bestFit="1" customWidth="1"/>
    <col min="3" max="3" width="12.88671875" style="1" bestFit="1" customWidth="1"/>
    <col min="4" max="4" width="12.88671875" style="1" customWidth="1"/>
    <col min="5" max="5" width="14" style="1" customWidth="1"/>
    <col min="6" max="6" width="12.44140625" style="1" bestFit="1" customWidth="1"/>
    <col min="7" max="7" width="11.77734375" style="1" bestFit="1" customWidth="1"/>
    <col min="8" max="8" width="2" style="1" customWidth="1"/>
    <col min="9" max="16384" width="11.44140625" style="1"/>
  </cols>
  <sheetData>
    <row r="1" spans="2:7" x14ac:dyDescent="0.25">
      <c r="B1" s="1" t="s">
        <v>0</v>
      </c>
      <c r="C1" s="2">
        <v>1.25</v>
      </c>
      <c r="D1" s="2">
        <v>0.25</v>
      </c>
    </row>
    <row r="3" spans="2:7" x14ac:dyDescent="0.25">
      <c r="B3" s="1" t="s">
        <v>70</v>
      </c>
    </row>
    <row r="5" spans="2:7" x14ac:dyDescent="0.25">
      <c r="B5" s="3"/>
      <c r="C5" s="120" t="s">
        <v>1</v>
      </c>
      <c r="D5" s="122"/>
      <c r="E5" s="4" t="s">
        <v>2</v>
      </c>
      <c r="F5" s="120" t="s">
        <v>3</v>
      </c>
      <c r="G5" s="122"/>
    </row>
    <row r="6" spans="2:7" x14ac:dyDescent="0.25">
      <c r="B6" s="5"/>
      <c r="C6" s="123" t="s">
        <v>4</v>
      </c>
      <c r="D6" s="124"/>
      <c r="E6" s="6"/>
      <c r="F6" s="125" t="s">
        <v>5</v>
      </c>
      <c r="G6" s="126"/>
    </row>
    <row r="7" spans="2:7" x14ac:dyDescent="0.25">
      <c r="B7" s="7"/>
      <c r="C7" s="8" t="s">
        <v>6</v>
      </c>
      <c r="D7" s="9" t="s">
        <v>7</v>
      </c>
      <c r="E7" s="9"/>
      <c r="F7" s="9" t="str">
        <f>C7</f>
        <v>Kr</v>
      </c>
      <c r="G7" s="9" t="str">
        <f>D7</f>
        <v>%</v>
      </c>
    </row>
    <row r="8" spans="2:7" x14ac:dyDescent="0.25">
      <c r="B8" s="5" t="s">
        <v>8</v>
      </c>
      <c r="C8" s="10">
        <v>7650000</v>
      </c>
      <c r="D8" s="11">
        <f>C8/C8</f>
        <v>1</v>
      </c>
      <c r="E8" s="12">
        <v>0.02</v>
      </c>
      <c r="F8" s="74"/>
      <c r="G8" s="75"/>
    </row>
    <row r="9" spans="2:7" x14ac:dyDescent="0.25">
      <c r="B9" s="5"/>
      <c r="C9" s="10"/>
      <c r="D9" s="11"/>
      <c r="E9" s="12"/>
      <c r="F9" s="59"/>
      <c r="G9" s="60"/>
    </row>
    <row r="10" spans="2:7" x14ac:dyDescent="0.25">
      <c r="B10" s="13" t="s">
        <v>9</v>
      </c>
      <c r="C10" s="10">
        <v>3251000</v>
      </c>
      <c r="D10" s="11">
        <f t="shared" ref="D10:D18" si="0">C10/$C$8</f>
        <v>0.42496732026143791</v>
      </c>
      <c r="E10" s="12"/>
      <c r="F10" s="74"/>
      <c r="G10" s="75"/>
    </row>
    <row r="11" spans="2:7" x14ac:dyDescent="0.25">
      <c r="B11" s="5" t="s">
        <v>10</v>
      </c>
      <c r="C11" s="10">
        <v>2870000</v>
      </c>
      <c r="D11" s="11">
        <f t="shared" si="0"/>
        <v>0.37516339869281046</v>
      </c>
      <c r="E11" s="12">
        <v>4.4999999999999998E-2</v>
      </c>
      <c r="F11" s="74"/>
      <c r="G11" s="75"/>
    </row>
    <row r="12" spans="2:7" x14ac:dyDescent="0.25">
      <c r="B12" s="5" t="s">
        <v>11</v>
      </c>
      <c r="C12" s="10">
        <f>C11*0.12</f>
        <v>344400</v>
      </c>
      <c r="D12" s="11">
        <f t="shared" si="0"/>
        <v>4.5019607843137258E-2</v>
      </c>
      <c r="E12" s="12">
        <v>4.4999999999999998E-2</v>
      </c>
      <c r="F12" s="74"/>
      <c r="G12" s="75"/>
    </row>
    <row r="13" spans="2:7" x14ac:dyDescent="0.25">
      <c r="B13" s="5" t="s">
        <v>12</v>
      </c>
      <c r="C13" s="10">
        <f>(C11+C12)*0.141</f>
        <v>453230.39999999997</v>
      </c>
      <c r="D13" s="11">
        <f t="shared" si="0"/>
        <v>5.924580392156862E-2</v>
      </c>
      <c r="E13" s="12">
        <v>4.4999999999999998E-2</v>
      </c>
      <c r="F13" s="74"/>
      <c r="G13" s="75"/>
    </row>
    <row r="14" spans="2:7" x14ac:dyDescent="0.25">
      <c r="B14" s="5" t="s">
        <v>13</v>
      </c>
      <c r="C14" s="10">
        <f>15000*12</f>
        <v>180000</v>
      </c>
      <c r="D14" s="11">
        <f t="shared" si="0"/>
        <v>2.3529411764705882E-2</v>
      </c>
      <c r="E14" s="14">
        <v>-50000</v>
      </c>
      <c r="F14" s="74"/>
      <c r="G14" s="75"/>
    </row>
    <row r="15" spans="2:7" x14ac:dyDescent="0.25">
      <c r="B15" s="5" t="s">
        <v>14</v>
      </c>
      <c r="C15" s="10">
        <v>230000</v>
      </c>
      <c r="D15" s="11">
        <f t="shared" si="0"/>
        <v>3.0065359477124184E-2</v>
      </c>
      <c r="E15" s="12">
        <v>0.02</v>
      </c>
      <c r="F15" s="74"/>
      <c r="G15" s="75"/>
    </row>
    <row r="16" spans="2:7" x14ac:dyDescent="0.25">
      <c r="B16" s="13" t="s">
        <v>15</v>
      </c>
      <c r="C16" s="10">
        <v>90000</v>
      </c>
      <c r="D16" s="11">
        <f t="shared" si="0"/>
        <v>1.1764705882352941E-2</v>
      </c>
      <c r="E16" s="12">
        <v>0.02</v>
      </c>
      <c r="F16" s="74"/>
      <c r="G16" s="75"/>
    </row>
    <row r="17" spans="1:7" s="76" customFormat="1" x14ac:dyDescent="0.25">
      <c r="B17" s="77" t="s">
        <v>16</v>
      </c>
      <c r="C17" s="78">
        <v>200000</v>
      </c>
      <c r="D17" s="79">
        <f t="shared" si="0"/>
        <v>2.6143790849673203E-2</v>
      </c>
      <c r="E17" s="80">
        <v>20000</v>
      </c>
      <c r="F17" s="81"/>
      <c r="G17" s="79"/>
    </row>
    <row r="18" spans="1:7" s="76" customFormat="1" x14ac:dyDescent="0.25">
      <c r="B18" s="82" t="s">
        <v>17</v>
      </c>
      <c r="C18" s="53">
        <f>SUM(C10:C17)</f>
        <v>7618630.4000000004</v>
      </c>
      <c r="D18" s="75">
        <f t="shared" si="0"/>
        <v>0.99589939869281052</v>
      </c>
      <c r="E18" s="75"/>
      <c r="F18" s="48"/>
      <c r="G18" s="75"/>
    </row>
    <row r="19" spans="1:7" x14ac:dyDescent="0.25">
      <c r="B19" s="15"/>
      <c r="C19" s="18"/>
      <c r="D19" s="16"/>
      <c r="E19" s="16"/>
      <c r="F19" s="61"/>
      <c r="G19" s="62"/>
    </row>
    <row r="20" spans="1:7" s="76" customFormat="1" x14ac:dyDescent="0.25">
      <c r="B20" s="83" t="s">
        <v>18</v>
      </c>
      <c r="C20" s="84">
        <f>C8-C18</f>
        <v>31369.599999999627</v>
      </c>
      <c r="D20" s="75">
        <f>C20/$C$8</f>
        <v>4.1006013071894941E-3</v>
      </c>
      <c r="E20" s="75"/>
      <c r="F20" s="74"/>
      <c r="G20" s="75"/>
    </row>
    <row r="21" spans="1:7" x14ac:dyDescent="0.25">
      <c r="B21" s="5"/>
      <c r="C21" s="19"/>
      <c r="D21" s="11"/>
      <c r="E21" s="11"/>
      <c r="F21" s="59"/>
      <c r="G21" s="60"/>
    </row>
    <row r="22" spans="1:7" x14ac:dyDescent="0.25">
      <c r="B22" s="5" t="s">
        <v>19</v>
      </c>
      <c r="C22" s="10">
        <v>35000</v>
      </c>
      <c r="D22" s="11">
        <f>C22/$C$8</f>
        <v>4.5751633986928107E-3</v>
      </c>
      <c r="E22" s="12">
        <v>0.05</v>
      </c>
      <c r="F22" s="74"/>
      <c r="G22" s="75"/>
    </row>
    <row r="23" spans="1:7" x14ac:dyDescent="0.25">
      <c r="B23" s="15"/>
      <c r="C23" s="18"/>
      <c r="D23" s="16"/>
      <c r="E23" s="16"/>
      <c r="F23" s="61"/>
      <c r="G23" s="62"/>
    </row>
    <row r="24" spans="1:7" s="76" customFormat="1" x14ac:dyDescent="0.25">
      <c r="B24" s="77" t="s">
        <v>20</v>
      </c>
      <c r="C24" s="85">
        <f>C20-C22</f>
        <v>-3630.4000000003725</v>
      </c>
      <c r="D24" s="86">
        <f>C24/$C$8</f>
        <v>-4.7456209150331668E-4</v>
      </c>
      <c r="E24" s="79"/>
      <c r="F24" s="81"/>
      <c r="G24" s="79"/>
    </row>
    <row r="25" spans="1:7" x14ac:dyDescent="0.25">
      <c r="C25" s="20"/>
      <c r="D25" s="20"/>
      <c r="E25" s="20"/>
      <c r="F25" s="20"/>
      <c r="G25" s="20"/>
    </row>
    <row r="26" spans="1:7" x14ac:dyDescent="0.25">
      <c r="C26" s="20"/>
      <c r="D26" s="20"/>
      <c r="E26" s="20"/>
      <c r="F26" s="20"/>
      <c r="G26" s="20"/>
    </row>
    <row r="27" spans="1:7" x14ac:dyDescent="0.25">
      <c r="A27" s="1" t="s">
        <v>21</v>
      </c>
      <c r="B27" s="1" t="s">
        <v>71</v>
      </c>
      <c r="C27" s="20"/>
      <c r="D27" s="20"/>
      <c r="E27" s="20"/>
      <c r="F27" s="20"/>
      <c r="G27" s="20"/>
    </row>
    <row r="28" spans="1:7" x14ac:dyDescent="0.25">
      <c r="C28" s="20"/>
      <c r="D28" s="20"/>
      <c r="E28" s="20"/>
      <c r="F28" s="20"/>
      <c r="G28" s="20"/>
    </row>
    <row r="29" spans="1:7" x14ac:dyDescent="0.25">
      <c r="B29" s="3"/>
      <c r="C29" s="21" t="s">
        <v>22</v>
      </c>
      <c r="D29" s="21" t="s">
        <v>23</v>
      </c>
      <c r="E29" s="22" t="s">
        <v>24</v>
      </c>
      <c r="F29" s="5"/>
    </row>
    <row r="30" spans="1:7" x14ac:dyDescent="0.25">
      <c r="B30" s="5" t="s">
        <v>25</v>
      </c>
      <c r="C30" s="23"/>
      <c r="D30" s="23"/>
      <c r="E30" s="23"/>
      <c r="F30" s="5"/>
    </row>
    <row r="31" spans="1:7" x14ac:dyDescent="0.25">
      <c r="B31" s="5" t="s">
        <v>26</v>
      </c>
      <c r="C31" s="23"/>
      <c r="D31" s="24"/>
      <c r="E31" s="25"/>
      <c r="F31" s="5"/>
    </row>
    <row r="32" spans="1:7" x14ac:dyDescent="0.25">
      <c r="B32" s="5"/>
      <c r="C32" s="26"/>
      <c r="D32" s="27"/>
      <c r="E32" s="5"/>
      <c r="F32" s="15"/>
    </row>
    <row r="33" spans="2:6" x14ac:dyDescent="0.25">
      <c r="B33" s="7"/>
      <c r="C33" s="9" t="str">
        <f>C29</f>
        <v>Januar</v>
      </c>
      <c r="D33" s="28" t="str">
        <f>D29</f>
        <v>Februar</v>
      </c>
      <c r="E33" s="9" t="str">
        <f>E29</f>
        <v>Mars</v>
      </c>
      <c r="F33" s="29" t="s">
        <v>27</v>
      </c>
    </row>
    <row r="34" spans="2:6" x14ac:dyDescent="0.25">
      <c r="B34" s="5" t="s">
        <v>8</v>
      </c>
      <c r="C34" s="74"/>
      <c r="D34" s="74"/>
      <c r="E34" s="74"/>
      <c r="F34" s="74"/>
    </row>
    <row r="35" spans="2:6" x14ac:dyDescent="0.25">
      <c r="B35" s="5"/>
      <c r="C35" s="59"/>
      <c r="D35" s="59"/>
      <c r="E35" s="59"/>
      <c r="F35" s="59"/>
    </row>
    <row r="36" spans="2:6" x14ac:dyDescent="0.25">
      <c r="B36" s="13" t="s">
        <v>9</v>
      </c>
      <c r="C36" s="74"/>
      <c r="D36" s="74"/>
      <c r="E36" s="74"/>
      <c r="F36" s="74"/>
    </row>
    <row r="37" spans="2:6" x14ac:dyDescent="0.25">
      <c r="B37" s="5" t="s">
        <v>10</v>
      </c>
      <c r="C37" s="74"/>
      <c r="D37" s="74"/>
      <c r="E37" s="74"/>
      <c r="F37" s="74"/>
    </row>
    <row r="38" spans="2:6" x14ac:dyDescent="0.25">
      <c r="B38" s="5" t="s">
        <v>11</v>
      </c>
      <c r="C38" s="74"/>
      <c r="D38" s="74"/>
      <c r="E38" s="74"/>
      <c r="F38" s="74"/>
    </row>
    <row r="39" spans="2:6" x14ac:dyDescent="0.25">
      <c r="B39" s="5" t="s">
        <v>12</v>
      </c>
      <c r="C39" s="74"/>
      <c r="D39" s="74"/>
      <c r="E39" s="74"/>
      <c r="F39" s="74"/>
    </row>
    <row r="40" spans="2:6" x14ac:dyDescent="0.25">
      <c r="B40" s="5" t="s">
        <v>13</v>
      </c>
      <c r="C40" s="74"/>
      <c r="D40" s="74"/>
      <c r="E40" s="74"/>
      <c r="F40" s="74"/>
    </row>
    <row r="41" spans="2:6" x14ac:dyDescent="0.25">
      <c r="B41" s="5" t="s">
        <v>14</v>
      </c>
      <c r="C41" s="74"/>
      <c r="D41" s="74"/>
      <c r="E41" s="74"/>
      <c r="F41" s="74"/>
    </row>
    <row r="42" spans="2:6" x14ac:dyDescent="0.25">
      <c r="B42" s="13" t="s">
        <v>15</v>
      </c>
      <c r="C42" s="48"/>
      <c r="D42" s="48"/>
      <c r="E42" s="48"/>
      <c r="F42" s="74"/>
    </row>
    <row r="43" spans="2:6" x14ac:dyDescent="0.25">
      <c r="B43" s="15" t="s">
        <v>16</v>
      </c>
      <c r="C43" s="87"/>
      <c r="D43" s="87"/>
      <c r="E43" s="87"/>
      <c r="F43" s="81"/>
    </row>
    <row r="44" spans="2:6" x14ac:dyDescent="0.25">
      <c r="B44" s="13" t="s">
        <v>17</v>
      </c>
      <c r="C44" s="48"/>
      <c r="D44" s="48"/>
      <c r="E44" s="48"/>
      <c r="F44" s="74"/>
    </row>
    <row r="45" spans="2:6" x14ac:dyDescent="0.25">
      <c r="B45" s="15"/>
      <c r="C45" s="64"/>
      <c r="D45" s="64"/>
      <c r="E45" s="64"/>
      <c r="F45" s="61"/>
    </row>
    <row r="46" spans="2:6" s="76" customFormat="1" x14ac:dyDescent="0.25">
      <c r="B46" s="83" t="s">
        <v>18</v>
      </c>
      <c r="C46" s="48"/>
      <c r="D46" s="48"/>
      <c r="E46" s="48"/>
      <c r="F46" s="74"/>
    </row>
    <row r="47" spans="2:6" x14ac:dyDescent="0.25">
      <c r="B47" s="5"/>
      <c r="C47" s="63"/>
      <c r="D47" s="63"/>
      <c r="E47" s="63"/>
      <c r="F47" s="59"/>
    </row>
    <row r="48" spans="2:6" s="76" customFormat="1" x14ac:dyDescent="0.25">
      <c r="B48" s="83" t="s">
        <v>19</v>
      </c>
      <c r="C48" s="48"/>
      <c r="D48" s="48"/>
      <c r="E48" s="48"/>
      <c r="F48" s="74"/>
    </row>
    <row r="49" spans="1:7" x14ac:dyDescent="0.25">
      <c r="B49" s="15"/>
      <c r="C49" s="63"/>
      <c r="D49" s="63"/>
      <c r="E49" s="63"/>
      <c r="F49" s="59"/>
    </row>
    <row r="50" spans="1:7" s="76" customFormat="1" x14ac:dyDescent="0.25">
      <c r="B50" s="77" t="s">
        <v>20</v>
      </c>
      <c r="C50" s="88"/>
      <c r="D50" s="88"/>
      <c r="E50" s="88"/>
      <c r="F50" s="89"/>
    </row>
    <row r="51" spans="1:7" x14ac:dyDescent="0.25">
      <c r="C51" s="30"/>
      <c r="D51" s="30"/>
      <c r="E51" s="30"/>
      <c r="F51" s="30"/>
      <c r="G51" s="31"/>
    </row>
    <row r="52" spans="1:7" x14ac:dyDescent="0.25">
      <c r="B52" s="1" t="s">
        <v>72</v>
      </c>
    </row>
    <row r="54" spans="1:7" x14ac:dyDescent="0.25">
      <c r="C54" s="9" t="str">
        <f t="shared" ref="C54:F55" si="1">C33</f>
        <v>Januar</v>
      </c>
      <c r="D54" s="9" t="str">
        <f t="shared" si="1"/>
        <v>Februar</v>
      </c>
      <c r="E54" s="8" t="str">
        <f t="shared" si="1"/>
        <v>Mars</v>
      </c>
      <c r="F54" s="6"/>
    </row>
    <row r="55" spans="1:7" x14ac:dyDescent="0.25">
      <c r="A55" s="3"/>
      <c r="B55" s="32" t="s">
        <v>28</v>
      </c>
      <c r="C55" s="91"/>
      <c r="D55" s="91"/>
      <c r="E55" s="93"/>
      <c r="F55" s="95">
        <f t="shared" si="1"/>
        <v>0</v>
      </c>
    </row>
    <row r="56" spans="1:7" x14ac:dyDescent="0.25">
      <c r="A56" s="33" t="s">
        <v>29</v>
      </c>
      <c r="B56" s="34" t="s">
        <v>30</v>
      </c>
      <c r="C56" s="92"/>
      <c r="D56" s="92"/>
      <c r="E56" s="94"/>
      <c r="F56" s="95">
        <f>INT(F55*$D$1)</f>
        <v>0</v>
      </c>
    </row>
    <row r="57" spans="1:7" x14ac:dyDescent="0.25">
      <c r="A57" s="35" t="s">
        <v>31</v>
      </c>
      <c r="B57" s="36" t="s">
        <v>32</v>
      </c>
      <c r="C57" s="91"/>
      <c r="D57" s="91"/>
      <c r="E57" s="93"/>
      <c r="F57" s="95">
        <f>SUM(F55:F56)</f>
        <v>0</v>
      </c>
    </row>
    <row r="58" spans="1:7" ht="18" customHeight="1" x14ac:dyDescent="0.25">
      <c r="A58" s="5"/>
      <c r="B58" s="36" t="s">
        <v>67</v>
      </c>
      <c r="C58" s="91"/>
      <c r="D58" s="91"/>
      <c r="E58" s="93"/>
      <c r="F58" s="95">
        <f>INT(F57*0.2)</f>
        <v>0</v>
      </c>
    </row>
    <row r="59" spans="1:7" ht="18" customHeight="1" x14ac:dyDescent="0.25">
      <c r="A59" s="15"/>
      <c r="B59" s="40" t="s">
        <v>68</v>
      </c>
      <c r="C59" s="92"/>
      <c r="D59" s="92"/>
      <c r="E59" s="94"/>
      <c r="F59" s="95">
        <f>INT(F57*0.8)</f>
        <v>0</v>
      </c>
    </row>
    <row r="60" spans="1:7" ht="18" customHeight="1" x14ac:dyDescent="0.25">
      <c r="B60" s="42"/>
      <c r="C60" s="58"/>
      <c r="D60" s="58"/>
      <c r="E60" s="58"/>
      <c r="F60" s="58"/>
    </row>
    <row r="61" spans="1:7" ht="18" customHeight="1" x14ac:dyDescent="0.25">
      <c r="B61" s="42"/>
      <c r="C61" s="58"/>
      <c r="D61" s="58"/>
      <c r="E61" s="58"/>
      <c r="F61" s="58"/>
    </row>
    <row r="62" spans="1:7" ht="18" customHeight="1" x14ac:dyDescent="0.25">
      <c r="B62" s="42"/>
      <c r="C62" s="58"/>
      <c r="D62" s="58"/>
      <c r="E62" s="58"/>
      <c r="F62" s="58"/>
    </row>
    <row r="63" spans="1:7" ht="18" customHeight="1" x14ac:dyDescent="0.25">
      <c r="B63" s="42"/>
      <c r="C63" s="58"/>
      <c r="D63" s="58"/>
      <c r="E63" s="58"/>
      <c r="F63" s="58"/>
    </row>
    <row r="64" spans="1:7" ht="18" customHeight="1" x14ac:dyDescent="0.25">
      <c r="B64" s="41" t="s">
        <v>73</v>
      </c>
      <c r="C64" s="58"/>
      <c r="D64" s="58"/>
      <c r="E64" s="58"/>
      <c r="F64" s="58"/>
    </row>
    <row r="66" spans="1:7" x14ac:dyDescent="0.25">
      <c r="C66" s="37" t="s">
        <v>33</v>
      </c>
      <c r="D66" s="120" t="s">
        <v>34</v>
      </c>
      <c r="E66" s="121"/>
      <c r="F66" s="121"/>
      <c r="G66" s="122"/>
    </row>
    <row r="67" spans="1:7" x14ac:dyDescent="0.25">
      <c r="C67" s="38" t="s">
        <v>35</v>
      </c>
      <c r="D67" s="9" t="s">
        <v>22</v>
      </c>
      <c r="E67" s="9" t="s">
        <v>23</v>
      </c>
      <c r="F67" s="9" t="s">
        <v>24</v>
      </c>
      <c r="G67" s="96" t="s">
        <v>77</v>
      </c>
    </row>
    <row r="68" spans="1:7" x14ac:dyDescent="0.25">
      <c r="B68" s="1" t="s">
        <v>36</v>
      </c>
      <c r="C68" s="97"/>
      <c r="D68" s="48"/>
      <c r="E68" s="63"/>
      <c r="F68" s="63"/>
      <c r="G68" s="63"/>
    </row>
    <row r="69" spans="1:7" s="76" customFormat="1" x14ac:dyDescent="0.25">
      <c r="B69" s="76" t="s">
        <v>37</v>
      </c>
      <c r="C69" s="48"/>
      <c r="D69" s="48"/>
      <c r="E69" s="48"/>
      <c r="F69" s="48"/>
      <c r="G69" s="48"/>
    </row>
    <row r="70" spans="1:7" x14ac:dyDescent="0.25">
      <c r="B70" s="1" t="s">
        <v>38</v>
      </c>
      <c r="C70" s="48"/>
      <c r="D70" s="63"/>
      <c r="E70" s="63"/>
      <c r="F70" s="48"/>
      <c r="G70" s="63"/>
    </row>
    <row r="71" spans="1:7" x14ac:dyDescent="0.25">
      <c r="B71" s="1" t="s">
        <v>39</v>
      </c>
      <c r="C71" s="87"/>
      <c r="D71" s="64"/>
      <c r="E71" s="64"/>
      <c r="F71" s="64"/>
      <c r="G71" s="87"/>
    </row>
    <row r="72" spans="1:7" s="76" customFormat="1" x14ac:dyDescent="0.25">
      <c r="B72" s="76" t="s">
        <v>40</v>
      </c>
      <c r="C72" s="90"/>
      <c r="D72" s="48"/>
      <c r="E72" s="48"/>
      <c r="F72" s="48"/>
      <c r="G72" s="48"/>
    </row>
    <row r="73" spans="1:7" x14ac:dyDescent="0.25">
      <c r="B73" s="76" t="s">
        <v>78</v>
      </c>
      <c r="C73" s="66"/>
      <c r="D73" s="87"/>
      <c r="E73" s="87"/>
      <c r="F73" s="87"/>
      <c r="G73" s="64"/>
    </row>
    <row r="74" spans="1:7" s="76" customFormat="1" x14ac:dyDescent="0.25">
      <c r="B74" s="76" t="s">
        <v>41</v>
      </c>
      <c r="C74" s="90"/>
      <c r="D74" s="98"/>
      <c r="E74" s="98"/>
      <c r="F74" s="98"/>
      <c r="G74" s="87"/>
    </row>
    <row r="75" spans="1:7" x14ac:dyDescent="0.25">
      <c r="D75" s="127"/>
      <c r="E75" s="119"/>
      <c r="F75" s="119"/>
    </row>
    <row r="76" spans="1:7" x14ac:dyDescent="0.25">
      <c r="B76" s="1" t="s">
        <v>74</v>
      </c>
    </row>
    <row r="78" spans="1:7" x14ac:dyDescent="0.25">
      <c r="C78" s="9" t="s">
        <v>22</v>
      </c>
      <c r="D78" s="9" t="s">
        <v>23</v>
      </c>
      <c r="E78" s="8" t="s">
        <v>24</v>
      </c>
      <c r="F78" s="6"/>
    </row>
    <row r="79" spans="1:7" x14ac:dyDescent="0.25">
      <c r="A79" s="39"/>
      <c r="B79" s="32" t="s">
        <v>9</v>
      </c>
      <c r="C79" s="91"/>
      <c r="D79" s="91"/>
      <c r="E79" s="93"/>
      <c r="F79" s="95">
        <f>SUM(C79:E79)</f>
        <v>0</v>
      </c>
    </row>
    <row r="80" spans="1:7" s="76" customFormat="1" x14ac:dyDescent="0.25">
      <c r="A80" s="99" t="s">
        <v>29</v>
      </c>
      <c r="B80" s="100" t="s">
        <v>79</v>
      </c>
      <c r="C80" s="101"/>
      <c r="D80" s="101"/>
      <c r="E80" s="102"/>
      <c r="F80" s="106">
        <f>SUM(C80:E80)</f>
        <v>0</v>
      </c>
    </row>
    <row r="81" spans="1:7" s="76" customFormat="1" x14ac:dyDescent="0.25">
      <c r="A81" s="99" t="s">
        <v>31</v>
      </c>
      <c r="B81" s="103" t="s">
        <v>42</v>
      </c>
      <c r="C81" s="104"/>
      <c r="D81" s="104"/>
      <c r="E81" s="104"/>
      <c r="F81" s="106">
        <f>SUM(C81:E81)</f>
        <v>0</v>
      </c>
    </row>
    <row r="82" spans="1:7" s="76" customFormat="1" x14ac:dyDescent="0.25">
      <c r="A82" s="99" t="s">
        <v>29</v>
      </c>
      <c r="B82" s="76" t="s">
        <v>43</v>
      </c>
      <c r="C82" s="48"/>
      <c r="D82" s="48"/>
      <c r="E82" s="53"/>
      <c r="F82" s="107">
        <f>SUM(C82:E82)</f>
        <v>0</v>
      </c>
    </row>
    <row r="83" spans="1:7" s="76" customFormat="1" x14ac:dyDescent="0.25">
      <c r="A83" s="99" t="s">
        <v>31</v>
      </c>
      <c r="B83" s="105" t="s">
        <v>44</v>
      </c>
      <c r="C83" s="88"/>
      <c r="D83" s="88"/>
      <c r="E83" s="43"/>
      <c r="F83" s="107">
        <f>SUM(C83:E83)</f>
        <v>0</v>
      </c>
    </row>
    <row r="84" spans="1:7" x14ac:dyDescent="0.25">
      <c r="A84" s="39"/>
      <c r="C84" s="30"/>
      <c r="D84" s="30"/>
      <c r="E84" s="30"/>
      <c r="F84" s="30"/>
    </row>
    <row r="85" spans="1:7" x14ac:dyDescent="0.25">
      <c r="A85" s="39"/>
      <c r="B85" s="1" t="s">
        <v>75</v>
      </c>
      <c r="C85" s="30"/>
      <c r="D85" s="30"/>
      <c r="E85" s="30"/>
      <c r="F85" s="30"/>
    </row>
    <row r="86" spans="1:7" x14ac:dyDescent="0.25">
      <c r="A86" s="39"/>
      <c r="C86" s="30"/>
      <c r="D86" s="30"/>
      <c r="E86" s="30"/>
      <c r="F86" s="30"/>
    </row>
    <row r="87" spans="1:7" x14ac:dyDescent="0.25">
      <c r="C87" s="37" t="s">
        <v>45</v>
      </c>
      <c r="D87" s="120" t="s">
        <v>46</v>
      </c>
      <c r="E87" s="121"/>
      <c r="F87" s="121"/>
      <c r="G87" s="122"/>
    </row>
    <row r="88" spans="1:7" x14ac:dyDescent="0.25">
      <c r="C88" s="38" t="s">
        <v>35</v>
      </c>
      <c r="D88" s="9" t="s">
        <v>22</v>
      </c>
      <c r="E88" s="9" t="s">
        <v>23</v>
      </c>
      <c r="F88" s="9" t="s">
        <v>24</v>
      </c>
      <c r="G88" s="96" t="s">
        <v>77</v>
      </c>
    </row>
    <row r="89" spans="1:7" x14ac:dyDescent="0.25">
      <c r="B89" s="1" t="s">
        <v>47</v>
      </c>
      <c r="C89" s="97"/>
      <c r="D89" s="108"/>
      <c r="E89" s="108"/>
      <c r="F89" s="63"/>
      <c r="G89" s="63"/>
    </row>
    <row r="90" spans="1:7" x14ac:dyDescent="0.25">
      <c r="B90" s="42" t="s">
        <v>48</v>
      </c>
      <c r="C90" s="48"/>
      <c r="D90" s="48"/>
      <c r="E90" s="48"/>
      <c r="F90" s="48"/>
      <c r="G90" s="63"/>
    </row>
    <row r="91" spans="1:7" x14ac:dyDescent="0.25">
      <c r="B91" s="42" t="s">
        <v>49</v>
      </c>
      <c r="C91" s="48"/>
      <c r="D91" s="63"/>
      <c r="E91" s="63"/>
      <c r="F91" s="48"/>
      <c r="G91" s="48"/>
    </row>
    <row r="92" spans="1:7" x14ac:dyDescent="0.25">
      <c r="B92" s="42" t="s">
        <v>50</v>
      </c>
      <c r="C92" s="87"/>
      <c r="D92" s="64"/>
      <c r="E92" s="64"/>
      <c r="F92" s="64"/>
      <c r="G92" s="87"/>
    </row>
    <row r="93" spans="1:7" x14ac:dyDescent="0.25">
      <c r="B93" s="41" t="s">
        <v>51</v>
      </c>
      <c r="C93" s="66"/>
      <c r="D93" s="109"/>
      <c r="E93" s="109"/>
      <c r="F93" s="109"/>
      <c r="G93" s="65"/>
    </row>
    <row r="94" spans="1:7" x14ac:dyDescent="0.25">
      <c r="D94" s="119"/>
      <c r="E94" s="119"/>
      <c r="F94" s="119"/>
    </row>
    <row r="95" spans="1:7" x14ac:dyDescent="0.25">
      <c r="B95" s="1" t="s">
        <v>76</v>
      </c>
    </row>
    <row r="97" spans="2:7" x14ac:dyDescent="0.25">
      <c r="B97" s="43"/>
      <c r="C97" s="44" t="str">
        <f>D88</f>
        <v>Januar</v>
      </c>
      <c r="D97" s="44" t="str">
        <f>E88</f>
        <v>Februar</v>
      </c>
      <c r="E97" s="44" t="str">
        <f>F88</f>
        <v>Mars</v>
      </c>
      <c r="F97" s="44" t="s">
        <v>52</v>
      </c>
    </row>
    <row r="98" spans="2:7" x14ac:dyDescent="0.25">
      <c r="B98" s="45" t="s">
        <v>53</v>
      </c>
      <c r="C98" s="46"/>
      <c r="D98" s="46"/>
      <c r="E98" s="46"/>
      <c r="F98" s="47"/>
    </row>
    <row r="99" spans="2:7" x14ac:dyDescent="0.25">
      <c r="B99" s="48" t="s">
        <v>54</v>
      </c>
      <c r="C99" s="84"/>
      <c r="D99" s="84"/>
      <c r="E99" s="84"/>
      <c r="F99" s="67"/>
    </row>
    <row r="100" spans="2:7" x14ac:dyDescent="0.25">
      <c r="B100" s="49" t="s">
        <v>55</v>
      </c>
      <c r="C100" s="78"/>
      <c r="D100" s="68"/>
      <c r="E100" s="68"/>
      <c r="F100" s="67"/>
    </row>
    <row r="101" spans="2:7" x14ac:dyDescent="0.25">
      <c r="B101" s="50" t="s">
        <v>41</v>
      </c>
      <c r="C101" s="114"/>
      <c r="D101" s="114"/>
      <c r="E101" s="114"/>
      <c r="F101" s="69"/>
    </row>
    <row r="102" spans="2:7" x14ac:dyDescent="0.25">
      <c r="B102" s="45" t="s">
        <v>56</v>
      </c>
      <c r="C102" s="70"/>
      <c r="D102" s="67"/>
      <c r="E102" s="67"/>
      <c r="F102" s="67"/>
    </row>
    <row r="103" spans="2:7" x14ac:dyDescent="0.25">
      <c r="B103" s="48" t="s">
        <v>57</v>
      </c>
      <c r="C103" s="110"/>
      <c r="D103" s="74"/>
      <c r="E103" s="74"/>
      <c r="F103" s="67"/>
    </row>
    <row r="104" spans="2:7" x14ac:dyDescent="0.25">
      <c r="B104" s="48" t="s">
        <v>10</v>
      </c>
      <c r="C104" s="110"/>
      <c r="D104" s="110"/>
      <c r="E104" s="110"/>
      <c r="F104" s="67"/>
      <c r="G104" s="76"/>
    </row>
    <row r="105" spans="2:7" x14ac:dyDescent="0.25">
      <c r="B105" s="48" t="s">
        <v>12</v>
      </c>
      <c r="C105" s="111"/>
      <c r="D105" s="67"/>
      <c r="E105" s="74"/>
      <c r="F105" s="67"/>
    </row>
    <row r="106" spans="2:7" x14ac:dyDescent="0.25">
      <c r="B106" s="48" t="s">
        <v>13</v>
      </c>
      <c r="C106" s="110"/>
      <c r="D106" s="74"/>
      <c r="E106" s="74"/>
      <c r="F106" s="67"/>
    </row>
    <row r="107" spans="2:7" x14ac:dyDescent="0.25">
      <c r="B107" s="48" t="s">
        <v>58</v>
      </c>
      <c r="C107" s="110"/>
      <c r="D107" s="74"/>
      <c r="E107" s="74"/>
      <c r="F107" s="67"/>
      <c r="G107" s="76"/>
    </row>
    <row r="108" spans="2:7" x14ac:dyDescent="0.25">
      <c r="B108" s="48" t="s">
        <v>15</v>
      </c>
      <c r="C108" s="110"/>
      <c r="D108" s="74"/>
      <c r="E108" s="74"/>
      <c r="F108" s="67"/>
    </row>
    <row r="109" spans="2:7" s="76" customFormat="1" x14ac:dyDescent="0.25">
      <c r="B109" s="48" t="s">
        <v>59</v>
      </c>
      <c r="C109" s="111"/>
      <c r="D109" s="112"/>
      <c r="E109" s="112"/>
      <c r="F109" s="113"/>
    </row>
    <row r="110" spans="2:7" x14ac:dyDescent="0.25">
      <c r="B110" s="49" t="s">
        <v>60</v>
      </c>
      <c r="C110" s="111"/>
      <c r="D110" s="112"/>
      <c r="E110" s="112"/>
      <c r="F110" s="67"/>
    </row>
    <row r="111" spans="2:7" x14ac:dyDescent="0.25">
      <c r="B111" s="57" t="s">
        <v>69</v>
      </c>
      <c r="C111" s="111"/>
      <c r="D111" s="112"/>
      <c r="E111" s="112"/>
      <c r="F111" s="67"/>
    </row>
    <row r="112" spans="2:7" x14ac:dyDescent="0.25">
      <c r="B112" s="52" t="s">
        <v>51</v>
      </c>
      <c r="C112" s="114"/>
      <c r="D112" s="114"/>
      <c r="E112" s="114"/>
      <c r="F112" s="69"/>
    </row>
    <row r="113" spans="2:6" x14ac:dyDescent="0.25">
      <c r="B113" s="53"/>
      <c r="C113" s="67"/>
      <c r="D113" s="67"/>
      <c r="E113" s="67"/>
      <c r="F113" s="67"/>
    </row>
    <row r="114" spans="2:6" x14ac:dyDescent="0.25">
      <c r="B114" s="53" t="s">
        <v>61</v>
      </c>
      <c r="C114" s="74"/>
      <c r="D114" s="74"/>
      <c r="E114" s="74"/>
      <c r="F114" s="74"/>
    </row>
    <row r="115" spans="2:6" x14ac:dyDescent="0.25">
      <c r="B115" s="53"/>
      <c r="C115" s="67"/>
      <c r="D115" s="67"/>
      <c r="E115" s="67"/>
      <c r="F115" s="67"/>
    </row>
    <row r="116" spans="2:6" x14ac:dyDescent="0.25">
      <c r="B116" s="53" t="s">
        <v>62</v>
      </c>
      <c r="C116" s="112"/>
      <c r="D116" s="74"/>
      <c r="E116" s="74"/>
      <c r="F116" s="74"/>
    </row>
    <row r="117" spans="2:6" x14ac:dyDescent="0.25">
      <c r="B117" s="54" t="s">
        <v>63</v>
      </c>
      <c r="C117" s="81"/>
      <c r="D117" s="81"/>
      <c r="E117" s="115"/>
      <c r="F117" s="115"/>
    </row>
    <row r="118" spans="2:6" x14ac:dyDescent="0.25">
      <c r="B118" s="55"/>
      <c r="C118" s="71"/>
      <c r="D118" s="71"/>
      <c r="E118" s="71"/>
      <c r="F118" s="71"/>
    </row>
    <row r="119" spans="2:6" x14ac:dyDescent="0.25">
      <c r="C119" s="96" t="s">
        <v>22</v>
      </c>
      <c r="D119" s="96" t="s">
        <v>23</v>
      </c>
      <c r="E119" s="96" t="s">
        <v>24</v>
      </c>
      <c r="F119" s="71"/>
    </row>
    <row r="120" spans="2:6" x14ac:dyDescent="0.25">
      <c r="B120" s="56" t="s">
        <v>64</v>
      </c>
      <c r="C120" s="116"/>
      <c r="D120" s="116"/>
      <c r="E120" s="116"/>
      <c r="F120" s="71"/>
    </row>
    <row r="121" spans="2:6" x14ac:dyDescent="0.25">
      <c r="B121" s="17" t="str">
        <f>B117</f>
        <v>Likviditetsreserve UB</v>
      </c>
      <c r="C121" s="116"/>
      <c r="D121" s="116"/>
      <c r="E121" s="116"/>
      <c r="F121" s="71"/>
    </row>
    <row r="122" spans="2:6" x14ac:dyDescent="0.25">
      <c r="B122" s="26"/>
      <c r="C122" s="72"/>
      <c r="D122" s="72"/>
      <c r="E122" s="72"/>
      <c r="F122" s="73"/>
    </row>
    <row r="123" spans="2:6" x14ac:dyDescent="0.25">
      <c r="B123" s="49" t="s">
        <v>65</v>
      </c>
      <c r="C123" s="117"/>
      <c r="D123" s="117"/>
      <c r="E123" s="117"/>
      <c r="F123" s="73"/>
    </row>
    <row r="124" spans="2:6" x14ac:dyDescent="0.25">
      <c r="B124" s="51" t="s">
        <v>66</v>
      </c>
      <c r="C124" s="118"/>
      <c r="D124" s="118"/>
      <c r="E124" s="118"/>
      <c r="F124" s="73"/>
    </row>
  </sheetData>
  <mergeCells count="8">
    <mergeCell ref="D94:F94"/>
    <mergeCell ref="D66:G66"/>
    <mergeCell ref="D87:G87"/>
    <mergeCell ref="C5:D5"/>
    <mergeCell ref="F5:G5"/>
    <mergeCell ref="C6:D6"/>
    <mergeCell ref="F6:G6"/>
    <mergeCell ref="D75:F75"/>
  </mergeCells>
  <phoneticPr fontId="0" type="noConversion"/>
  <pageMargins left="0.75" right="0.75" top="1" bottom="1" header="0.5" footer="0.5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Høgskolen i Vestfold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C202</dc:creator>
  <cp:lastModifiedBy>Trond Winther</cp:lastModifiedBy>
  <cp:lastPrinted>2023-03-15T13:02:56Z</cp:lastPrinted>
  <dcterms:created xsi:type="dcterms:W3CDTF">2007-03-06T09:30:30Z</dcterms:created>
  <dcterms:modified xsi:type="dcterms:W3CDTF">2024-03-20T08:47:12Z</dcterms:modified>
</cp:coreProperties>
</file>