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D:\Mine dokumenter\Bokprosjekt 2024\Nettsidene for studenter\T-kontoer\Arbeidsbok\"/>
    </mc:Choice>
  </mc:AlternateContent>
  <xr:revisionPtr revIDLastSave="0" documentId="13_ncr:1_{6DA55855-1B4D-4234-93E6-CD89E73E3BF5}" xr6:coauthVersionLast="47" xr6:coauthVersionMax="47" xr10:uidLastSave="{00000000-0000-0000-0000-000000000000}"/>
  <bookViews>
    <workbookView xWindow="2685" yWindow="2685" windowWidth="17040" windowHeight="12255" tabRatio="785" firstSheet="3" activeTab="7" xr2:uid="{00000000-000D-0000-FFFF-FFFF00000000}"/>
  </bookViews>
  <sheets>
    <sheet name="Oppgave 11.9" sheetId="6" r:id="rId1"/>
    <sheet name="Oppgave 11.10" sheetId="7" r:id="rId2"/>
    <sheet name="Oppgave 11.11" sheetId="8" r:id="rId3"/>
    <sheet name="Oppgave 11.12" sheetId="9" r:id="rId4"/>
    <sheet name="Oppgave 11.13" sheetId="10" r:id="rId5"/>
    <sheet name="Oppgave 11.14" sheetId="11" r:id="rId6"/>
    <sheet name="Oppgave 11.15 " sheetId="13" r:id="rId7"/>
    <sheet name="Oppgave 11.16" sheetId="12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7" l="1"/>
  <c r="K8" i="7"/>
  <c r="K9" i="7"/>
  <c r="K10" i="7"/>
  <c r="K11" i="7"/>
  <c r="K7" i="7"/>
  <c r="D66" i="13"/>
  <c r="C52" i="13"/>
  <c r="G47" i="13"/>
  <c r="D35" i="13"/>
  <c r="C28" i="13"/>
  <c r="C35" i="13" s="1"/>
  <c r="D36" i="13" s="1"/>
  <c r="H35" i="13"/>
  <c r="I35" i="13" l="1"/>
  <c r="C59" i="13"/>
  <c r="E35" i="13"/>
  <c r="C53" i="13"/>
  <c r="C58" i="13" s="1"/>
  <c r="C60" i="13" l="1"/>
  <c r="G35" i="13"/>
  <c r="C54" i="13"/>
  <c r="F35" i="13" l="1"/>
  <c r="C70" i="13" l="1"/>
  <c r="J35" i="13"/>
  <c r="D30" i="11" l="1"/>
  <c r="C30" i="11"/>
  <c r="D16" i="9"/>
  <c r="C16" i="9"/>
  <c r="H16" i="9"/>
  <c r="I16" i="9"/>
  <c r="F18" i="7"/>
  <c r="H18" i="7" s="1"/>
  <c r="J18" i="7" s="1"/>
  <c r="E18" i="7"/>
  <c r="G18" i="7" s="1"/>
  <c r="I18" i="7" s="1"/>
  <c r="F6" i="7"/>
  <c r="F12" i="7" s="1"/>
  <c r="E6" i="7"/>
  <c r="E12" i="7" s="1"/>
  <c r="E31" i="11" l="1"/>
  <c r="E16" i="9"/>
  <c r="I30" i="11"/>
  <c r="H30" i="11"/>
  <c r="G6" i="7"/>
  <c r="G12" i="7" s="1"/>
  <c r="H6" i="7"/>
  <c r="I6" i="7"/>
  <c r="I12" i="7" s="1"/>
  <c r="G16" i="9" l="1"/>
  <c r="P30" i="11"/>
  <c r="H12" i="7"/>
  <c r="J6" i="7"/>
  <c r="J12" i="7" s="1"/>
  <c r="F30" i="11" l="1"/>
  <c r="D21" i="9"/>
  <c r="F16" i="9" s="1"/>
  <c r="E30" i="11"/>
  <c r="G30" i="11"/>
  <c r="J16" i="9"/>
  <c r="J30" i="11" l="1"/>
</calcChain>
</file>

<file path=xl/sharedStrings.xml><?xml version="1.0" encoding="utf-8"?>
<sst xmlns="http://schemas.openxmlformats.org/spreadsheetml/2006/main" count="310" uniqueCount="121">
  <si>
    <t>Årsresultat</t>
  </si>
  <si>
    <t>Debet</t>
  </si>
  <si>
    <t>Saldobalanse</t>
  </si>
  <si>
    <t>Posteringer</t>
  </si>
  <si>
    <t>Resultat</t>
  </si>
  <si>
    <t>Balanse</t>
  </si>
  <si>
    <t>Diverse eiendeler</t>
  </si>
  <si>
    <t>Diverse gjeld</t>
  </si>
  <si>
    <t>Diverse inntekter</t>
  </si>
  <si>
    <t>Diverse kostnader</t>
  </si>
  <si>
    <t>a)</t>
  </si>
  <si>
    <t>Kredit</t>
  </si>
  <si>
    <t>Varebeholdning</t>
  </si>
  <si>
    <t>Varekjøp</t>
  </si>
  <si>
    <t>Avskrivninger</t>
  </si>
  <si>
    <t>Andre driftskostnader</t>
  </si>
  <si>
    <t>Rentekostnader</t>
  </si>
  <si>
    <t>Biler</t>
  </si>
  <si>
    <t>Inventar</t>
  </si>
  <si>
    <t>Forskuddsbet. husleie</t>
  </si>
  <si>
    <t>Skyldig arbeidsg.avg.</t>
  </si>
  <si>
    <t>Påløpt arbeidsg.avg.</t>
  </si>
  <si>
    <t>Lønn</t>
  </si>
  <si>
    <t>Arbeidsgiveravgift</t>
  </si>
  <si>
    <t>Aksjekapital</t>
  </si>
  <si>
    <t>Annen egenkapital</t>
  </si>
  <si>
    <t>Avsatt utbytte</t>
  </si>
  <si>
    <t>Styrets forslag til disponering av årsoverskuddet</t>
  </si>
  <si>
    <t>Overført annen egenkapital</t>
  </si>
  <si>
    <t>Betalbar skatt</t>
  </si>
  <si>
    <t>Betalbar skatt (kostnad)</t>
  </si>
  <si>
    <t>Dato</t>
  </si>
  <si>
    <t>Tekst</t>
  </si>
  <si>
    <t>1900 Bank-</t>
  </si>
  <si>
    <t>8300 Betalbar</t>
  </si>
  <si>
    <t xml:space="preserve">innskudd </t>
  </si>
  <si>
    <t>Forskuddsskatt</t>
  </si>
  <si>
    <t>skatt (kostnad)</t>
  </si>
  <si>
    <t>Inngående balanse</t>
  </si>
  <si>
    <t>Skatteoppgjør</t>
  </si>
  <si>
    <t>Betalt restskatt</t>
  </si>
  <si>
    <t>Råbalanse</t>
  </si>
  <si>
    <t>b)</t>
  </si>
  <si>
    <t>Avsatt til utbytte</t>
  </si>
  <si>
    <t>Sum disponering</t>
  </si>
  <si>
    <t>Utsatt skatt</t>
  </si>
  <si>
    <t>Endring i utsatt skatt</t>
  </si>
  <si>
    <t>Avgiftspliktig salg</t>
  </si>
  <si>
    <t>Obl. tjenestepensjon</t>
  </si>
  <si>
    <t>Endring utsatt skatt</t>
  </si>
  <si>
    <t>Bankinnskudd</t>
  </si>
  <si>
    <t>Feriepenger</t>
  </si>
  <si>
    <t>30.11.</t>
  </si>
  <si>
    <t>Honorar</t>
  </si>
  <si>
    <t>c)</t>
  </si>
  <si>
    <t>Påløpte feriepenger</t>
  </si>
  <si>
    <t>2380 Kassekreditt</t>
  </si>
  <si>
    <t>2500 Betalbar skatt</t>
  </si>
  <si>
    <t>2540 Forskuddsskatt</t>
  </si>
  <si>
    <t>8300 Betalbar skatt</t>
  </si>
  <si>
    <t>Bil.</t>
  </si>
  <si>
    <t>nr.</t>
  </si>
  <si>
    <t>Regnskap for 20x1</t>
  </si>
  <si>
    <t>Utdrag av årsoppgjøret for 20x1</t>
  </si>
  <si>
    <t>Forklaring av beløpene på konto 2500 Betalbar skatt:</t>
  </si>
  <si>
    <t>Konto 2500</t>
  </si>
  <si>
    <t>Konto 2540</t>
  </si>
  <si>
    <t xml:space="preserve">Konto 2120 </t>
  </si>
  <si>
    <t>Godtgjørelser under kr 10 000 fra ideelle organisasjoner er ikke innberetningspliktige, og det er dermed ingen plikt til å foreta skattetrekk.</t>
  </si>
  <si>
    <t>Alta ligger i Finnmark og har dermed 0 % arbeidsgiveravgift.</t>
  </si>
  <si>
    <t>11.10.</t>
  </si>
  <si>
    <t>Konto-</t>
  </si>
  <si>
    <t>kode</t>
  </si>
  <si>
    <t>Forklaring av beløpene på konto 2540 Forskuddsskatt:</t>
  </si>
  <si>
    <t>Kontonavn</t>
  </si>
  <si>
    <t>Oppgave 11.9</t>
  </si>
  <si>
    <t>Oppgave 11.10</t>
  </si>
  <si>
    <t>Betalbar skatt for20x1:</t>
  </si>
  <si>
    <t>Oppgave 11.11</t>
  </si>
  <si>
    <t>Oppgave 11.12</t>
  </si>
  <si>
    <t>Oppgave 11.13</t>
  </si>
  <si>
    <t>Skattekostnaden for 20x1</t>
  </si>
  <si>
    <t>Oppgave 11.14</t>
  </si>
  <si>
    <t>Oppgave 11.16</t>
  </si>
  <si>
    <t>Varebil</t>
  </si>
  <si>
    <t>11.15</t>
  </si>
  <si>
    <t>Kontanter</t>
  </si>
  <si>
    <t>Kassekreditt</t>
  </si>
  <si>
    <t>Leverandørgjeld</t>
  </si>
  <si>
    <t>Skyldig skattetrekk</t>
  </si>
  <si>
    <t>Oppgjørskonto mva.</t>
  </si>
  <si>
    <t>Skyldig arbeidsg.avgift</t>
  </si>
  <si>
    <t>Påløpt arbeidsg.avgift</t>
  </si>
  <si>
    <t>Beholdningsendring</t>
  </si>
  <si>
    <t>Driftskostnader biler</t>
  </si>
  <si>
    <t>Avskrivninger (pkt. 1 og 2 under oppgjørsposteringer)</t>
  </si>
  <si>
    <t>Bruttofortjeneste = salgsinntekter – varekostnader</t>
  </si>
  <si>
    <t>Salgsinntekter</t>
  </si>
  <si>
    <t>–</t>
  </si>
  <si>
    <t>Varekostnader</t>
  </si>
  <si>
    <t>=</t>
  </si>
  <si>
    <t>Bruttofortjeneste</t>
  </si>
  <si>
    <t>i prosent av salgsinntekene:</t>
  </si>
  <si>
    <t>+</t>
  </si>
  <si>
    <t>Indirekte kostnader</t>
  </si>
  <si>
    <t>Selvkost</t>
  </si>
  <si>
    <t>Indirekte kostnader i prosent av varekostnadene:</t>
  </si>
  <si>
    <t>Varebeholdning 31.10.x1</t>
  </si>
  <si>
    <t>Beholdningsnedgang 1.1.-31.10.</t>
  </si>
  <si>
    <t>Varebeholdning 1.1.x1</t>
  </si>
  <si>
    <t>Sum egenkapital</t>
  </si>
  <si>
    <t xml:space="preserve">Oppgave </t>
  </si>
  <si>
    <t>Avskrivning for perioden januar-oktober:</t>
  </si>
  <si>
    <t>Avskrivning for perioden november-desember:</t>
  </si>
  <si>
    <t xml:space="preserve">Avskrivning for perioden november-desember: </t>
  </si>
  <si>
    <t xml:space="preserve">Bokførte avskrivninger for perioden januar-oktober: </t>
  </si>
  <si>
    <r>
      <t>Konto 2770 Skyldig arbeidsgiveravgift</t>
    </r>
    <r>
      <rPr>
        <sz val="12"/>
        <rFont val="Times New Roman"/>
        <family val="1"/>
      </rPr>
      <t xml:space="preserve"> (kr 40 790)</t>
    </r>
  </si>
  <si>
    <r>
      <t>Konto 2780 Påløpt arbeidsgiveravgift</t>
    </r>
    <r>
      <rPr>
        <sz val="12"/>
        <rFont val="Times New Roman"/>
        <family val="1"/>
      </rPr>
      <t xml:space="preserve"> (kr 22 405)</t>
    </r>
  </si>
  <si>
    <t xml:space="preserve">Konto 5400 Arbeidsgiveravgift er </t>
  </si>
  <si>
    <t>Kontroll</t>
  </si>
  <si>
    <t>Stjernemerket oppgave. Faglærer har tilgang til løsningsforslag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</si>
</sst>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/m/;@"/>
    <numFmt numFmtId="165" formatCode="d/m/"/>
    <numFmt numFmtId="166" formatCode="&quot;kr&quot;\ #,##0"/>
    <numFmt numFmtId="167" formatCode="0.0\ %"/>
  </numFmts>
  <fonts count="16" x14ac:knownFonts="1">
    <font>
      <sz val="10"/>
      <name val="Arial"/>
    </font>
    <font>
      <sz val="12"/>
      <name val="Times New Roman"/>
      <family val="1"/>
    </font>
    <font>
      <sz val="10"/>
      <name val="Times New Roman"/>
      <family val="1"/>
    </font>
    <font>
      <sz val="9.5"/>
      <name val="Times New Roman"/>
      <family val="1"/>
    </font>
    <font>
      <sz val="16"/>
      <name val="Times New Roman"/>
      <family val="1"/>
    </font>
    <font>
      <sz val="10"/>
      <name val="Arial"/>
      <family val="2"/>
    </font>
    <font>
      <sz val="12"/>
      <color indexed="8"/>
      <name val="Times New Roman"/>
      <family val="1"/>
    </font>
    <font>
      <i/>
      <sz val="12"/>
      <name val="Times New Roman"/>
      <family val="1"/>
    </font>
    <font>
      <sz val="12"/>
      <name val="Arial"/>
      <family val="2"/>
    </font>
    <font>
      <b/>
      <sz val="12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i/>
      <sz val="11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92D05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4">
    <xf numFmtId="0" fontId="0" fillId="0" borderId="0"/>
    <xf numFmtId="0" fontId="5" fillId="0" borderId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24">
    <xf numFmtId="0" fontId="0" fillId="0" borderId="0" xfId="0"/>
    <xf numFmtId="0" fontId="1" fillId="0" borderId="0" xfId="1" applyFont="1"/>
    <xf numFmtId="0" fontId="1" fillId="0" borderId="16" xfId="1" applyFont="1" applyBorder="1" applyAlignment="1">
      <alignment horizontal="center"/>
    </xf>
    <xf numFmtId="0" fontId="1" fillId="0" borderId="16" xfId="1" applyFont="1" applyBorder="1"/>
    <xf numFmtId="0" fontId="1" fillId="0" borderId="17" xfId="1" applyFont="1" applyBorder="1"/>
    <xf numFmtId="1" fontId="1" fillId="0" borderId="13" xfId="1" applyNumberFormat="1" applyFont="1" applyBorder="1" applyAlignment="1">
      <alignment horizontal="center"/>
    </xf>
    <xf numFmtId="3" fontId="1" fillId="0" borderId="13" xfId="1" applyNumberFormat="1" applyFont="1" applyBorder="1"/>
    <xf numFmtId="3" fontId="1" fillId="0" borderId="9" xfId="1" applyNumberFormat="1" applyFont="1" applyBorder="1"/>
    <xf numFmtId="3" fontId="1" fillId="2" borderId="8" xfId="1" applyNumberFormat="1" applyFont="1" applyFill="1" applyBorder="1" applyProtection="1">
      <protection locked="0"/>
    </xf>
    <xf numFmtId="3" fontId="1" fillId="0" borderId="8" xfId="1" applyNumberFormat="1" applyFont="1" applyBorder="1" applyProtection="1">
      <protection locked="0"/>
    </xf>
    <xf numFmtId="3" fontId="1" fillId="2" borderId="9" xfId="1" applyNumberFormat="1" applyFont="1" applyFill="1" applyBorder="1"/>
    <xf numFmtId="3" fontId="1" fillId="0" borderId="8" xfId="1" applyNumberFormat="1" applyFont="1" applyBorder="1"/>
    <xf numFmtId="3" fontId="1" fillId="2" borderId="8" xfId="1" applyNumberFormat="1" applyFont="1" applyFill="1" applyBorder="1"/>
    <xf numFmtId="1" fontId="1" fillId="0" borderId="3" xfId="1" applyNumberFormat="1" applyFont="1" applyBorder="1" applyAlignment="1">
      <alignment horizontal="center"/>
    </xf>
    <xf numFmtId="3" fontId="1" fillId="0" borderId="7" xfId="1" applyNumberFormat="1" applyFont="1" applyBorder="1"/>
    <xf numFmtId="3" fontId="1" fillId="0" borderId="3" xfId="1" applyNumberFormat="1" applyFont="1" applyBorder="1"/>
    <xf numFmtId="3" fontId="1" fillId="2" borderId="3" xfId="1" applyNumberFormat="1" applyFont="1" applyFill="1" applyBorder="1" applyProtection="1">
      <protection locked="0"/>
    </xf>
    <xf numFmtId="3" fontId="1" fillId="0" borderId="3" xfId="1" applyNumberFormat="1" applyFont="1" applyBorder="1" applyProtection="1">
      <protection locked="0"/>
    </xf>
    <xf numFmtId="3" fontId="1" fillId="2" borderId="6" xfId="1" applyNumberFormat="1" applyFont="1" applyFill="1" applyBorder="1"/>
    <xf numFmtId="3" fontId="1" fillId="2" borderId="3" xfId="1" applyNumberFormat="1" applyFont="1" applyFill="1" applyBorder="1"/>
    <xf numFmtId="3" fontId="1" fillId="0" borderId="3" xfId="1" applyNumberFormat="1" applyFont="1" applyBorder="1" applyAlignment="1">
      <alignment horizontal="left"/>
    </xf>
    <xf numFmtId="1" fontId="1" fillId="0" borderId="3" xfId="1" applyNumberFormat="1" applyFont="1" applyBorder="1" applyAlignment="1" applyProtection="1">
      <alignment horizontal="center"/>
      <protection locked="0"/>
    </xf>
    <xf numFmtId="0" fontId="1" fillId="0" borderId="6" xfId="1" quotePrefix="1" applyFont="1" applyBorder="1" applyAlignment="1" applyProtection="1">
      <alignment horizontal="left"/>
      <protection locked="0"/>
    </xf>
    <xf numFmtId="3" fontId="1" fillId="0" borderId="7" xfId="1" applyNumberFormat="1" applyFont="1" applyBorder="1" applyProtection="1">
      <protection locked="0"/>
    </xf>
    <xf numFmtId="0" fontId="1" fillId="0" borderId="6" xfId="1" applyFont="1" applyBorder="1" applyAlignment="1" applyProtection="1">
      <alignment horizontal="left"/>
      <protection locked="0"/>
    </xf>
    <xf numFmtId="3" fontId="1" fillId="0" borderId="6" xfId="1" applyNumberFormat="1" applyFont="1" applyBorder="1"/>
    <xf numFmtId="1" fontId="1" fillId="0" borderId="4" xfId="1" applyNumberFormat="1" applyFont="1" applyBorder="1" applyAlignment="1">
      <alignment horizontal="center"/>
    </xf>
    <xf numFmtId="0" fontId="1" fillId="0" borderId="10" xfId="1" quotePrefix="1" applyFont="1" applyBorder="1" applyAlignment="1">
      <alignment horizontal="left"/>
    </xf>
    <xf numFmtId="3" fontId="1" fillId="0" borderId="5" xfId="1" applyNumberFormat="1" applyFont="1" applyBorder="1"/>
    <xf numFmtId="3" fontId="1" fillId="2" borderId="4" xfId="1" applyNumberFormat="1" applyFont="1" applyFill="1" applyBorder="1"/>
    <xf numFmtId="3" fontId="1" fillId="0" borderId="4" xfId="1" applyNumberFormat="1" applyFont="1" applyBorder="1" applyProtection="1">
      <protection locked="0"/>
    </xf>
    <xf numFmtId="3" fontId="1" fillId="2" borderId="4" xfId="1" applyNumberFormat="1" applyFont="1" applyFill="1" applyBorder="1" applyProtection="1">
      <protection locked="0"/>
    </xf>
    <xf numFmtId="3" fontId="1" fillId="0" borderId="4" xfId="1" applyNumberFormat="1" applyFont="1" applyBorder="1"/>
    <xf numFmtId="3" fontId="1" fillId="0" borderId="2" xfId="1" applyNumberFormat="1" applyFont="1" applyBorder="1"/>
    <xf numFmtId="3" fontId="1" fillId="2" borderId="2" xfId="1" applyNumberFormat="1" applyFont="1" applyFill="1" applyBorder="1"/>
    <xf numFmtId="0" fontId="4" fillId="0" borderId="0" xfId="1" applyFont="1"/>
    <xf numFmtId="0" fontId="1" fillId="0" borderId="2" xfId="1" applyFont="1" applyBorder="1" applyAlignment="1">
      <alignment horizontal="center"/>
    </xf>
    <xf numFmtId="0" fontId="1" fillId="0" borderId="19" xfId="1" applyFont="1" applyBorder="1"/>
    <xf numFmtId="3" fontId="1" fillId="0" borderId="0" xfId="1" applyNumberFormat="1" applyFont="1"/>
    <xf numFmtId="0" fontId="1" fillId="0" borderId="12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/>
    </xf>
    <xf numFmtId="0" fontId="6" fillId="0" borderId="11" xfId="1" quotePrefix="1" applyFont="1" applyBorder="1" applyAlignment="1">
      <alignment horizontal="left"/>
    </xf>
    <xf numFmtId="0" fontId="1" fillId="0" borderId="22" xfId="1" applyFont="1" applyBorder="1"/>
    <xf numFmtId="3" fontId="1" fillId="2" borderId="10" xfId="1" applyNumberFormat="1" applyFont="1" applyFill="1" applyBorder="1"/>
    <xf numFmtId="1" fontId="1" fillId="0" borderId="2" xfId="1" applyNumberFormat="1" applyFont="1" applyBorder="1" applyAlignment="1">
      <alignment horizontal="center"/>
    </xf>
    <xf numFmtId="0" fontId="7" fillId="0" borderId="0" xfId="1" applyFont="1"/>
    <xf numFmtId="0" fontId="1" fillId="0" borderId="14" xfId="1" applyFont="1" applyBorder="1" applyAlignment="1">
      <alignment horizontal="center"/>
    </xf>
    <xf numFmtId="0" fontId="1" fillId="0" borderId="15" xfId="1" applyFont="1" applyBorder="1"/>
    <xf numFmtId="1" fontId="1" fillId="0" borderId="8" xfId="1" applyNumberFormat="1" applyFont="1" applyBorder="1" applyAlignment="1">
      <alignment horizontal="center"/>
    </xf>
    <xf numFmtId="1" fontId="1" fillId="0" borderId="13" xfId="1" applyNumberFormat="1" applyFont="1" applyBorder="1" applyAlignment="1" applyProtection="1">
      <alignment horizontal="center"/>
      <protection locked="0"/>
    </xf>
    <xf numFmtId="0" fontId="1" fillId="0" borderId="24" xfId="1" applyFont="1" applyBorder="1" applyAlignment="1" applyProtection="1">
      <alignment horizontal="left"/>
      <protection locked="0"/>
    </xf>
    <xf numFmtId="0" fontId="1" fillId="0" borderId="10" xfId="1" applyFont="1" applyBorder="1" applyAlignment="1">
      <alignment horizontal="left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left"/>
    </xf>
    <xf numFmtId="3" fontId="3" fillId="0" borderId="0" xfId="1" applyNumberFormat="1" applyFont="1"/>
    <xf numFmtId="0" fontId="2" fillId="0" borderId="0" xfId="1" applyFont="1"/>
    <xf numFmtId="0" fontId="1" fillId="0" borderId="21" xfId="1" applyFont="1" applyBorder="1" applyAlignment="1">
      <alignment horizontal="centerContinuous"/>
    </xf>
    <xf numFmtId="0" fontId="1" fillId="0" borderId="22" xfId="1" applyFont="1" applyBorder="1" applyAlignment="1">
      <alignment horizontal="centerContinuous"/>
    </xf>
    <xf numFmtId="0" fontId="1" fillId="0" borderId="14" xfId="1" applyFont="1" applyBorder="1" applyAlignment="1">
      <alignment horizontal="centerContinuous"/>
    </xf>
    <xf numFmtId="0" fontId="1" fillId="0" borderId="21" xfId="1" quotePrefix="1" applyFont="1" applyBorder="1" applyAlignment="1">
      <alignment horizontal="centerContinuous"/>
    </xf>
    <xf numFmtId="0" fontId="1" fillId="0" borderId="20" xfId="1" applyFont="1" applyBorder="1"/>
    <xf numFmtId="0" fontId="1" fillId="0" borderId="18" xfId="1" applyFont="1" applyBorder="1" applyAlignment="1">
      <alignment horizontal="centerContinuous"/>
    </xf>
    <xf numFmtId="0" fontId="1" fillId="0" borderId="23" xfId="1" applyFont="1" applyBorder="1" applyAlignment="1">
      <alignment horizontal="centerContinuous"/>
    </xf>
    <xf numFmtId="0" fontId="1" fillId="0" borderId="15" xfId="1" applyFont="1" applyBorder="1" applyAlignment="1">
      <alignment horizontal="centerContinuous"/>
    </xf>
    <xf numFmtId="0" fontId="1" fillId="0" borderId="17" xfId="1" applyFont="1" applyBorder="1" applyAlignment="1">
      <alignment horizontal="centerContinuous"/>
    </xf>
    <xf numFmtId="3" fontId="1" fillId="0" borderId="11" xfId="1" applyNumberFormat="1" applyFont="1" applyBorder="1" applyAlignment="1">
      <alignment horizontal="center"/>
    </xf>
    <xf numFmtId="3" fontId="1" fillId="0" borderId="2" xfId="1" applyNumberFormat="1" applyFont="1" applyBorder="1" applyAlignment="1">
      <alignment horizontal="center"/>
    </xf>
    <xf numFmtId="164" fontId="1" fillId="0" borderId="13" xfId="1" applyNumberFormat="1" applyFont="1" applyBorder="1" applyAlignment="1">
      <alignment horizontal="right"/>
    </xf>
    <xf numFmtId="0" fontId="1" fillId="0" borderId="24" xfId="1" applyFont="1" applyBorder="1" applyAlignment="1">
      <alignment horizontal="left"/>
    </xf>
    <xf numFmtId="3" fontId="1" fillId="2" borderId="13" xfId="1" applyNumberFormat="1" applyFont="1" applyFill="1" applyBorder="1"/>
    <xf numFmtId="164" fontId="1" fillId="0" borderId="3" xfId="1" applyNumberFormat="1" applyFont="1" applyBorder="1" applyAlignment="1">
      <alignment horizontal="right"/>
    </xf>
    <xf numFmtId="0" fontId="1" fillId="0" borderId="6" xfId="1" applyFont="1" applyBorder="1" applyAlignment="1">
      <alignment horizontal="left"/>
    </xf>
    <xf numFmtId="164" fontId="1" fillId="0" borderId="3" xfId="1" quotePrefix="1" applyNumberFormat="1" applyFont="1" applyBorder="1" applyAlignment="1">
      <alignment horizontal="right"/>
    </xf>
    <xf numFmtId="0" fontId="1" fillId="0" borderId="6" xfId="1" applyFont="1" applyBorder="1"/>
    <xf numFmtId="164" fontId="1" fillId="0" borderId="4" xfId="1" applyNumberFormat="1" applyFont="1" applyBorder="1" applyAlignment="1">
      <alignment horizontal="right"/>
    </xf>
    <xf numFmtId="3" fontId="1" fillId="0" borderId="20" xfId="1" applyNumberFormat="1" applyFont="1" applyBorder="1"/>
    <xf numFmtId="3" fontId="1" fillId="2" borderId="20" xfId="1" applyNumberFormat="1" applyFont="1" applyFill="1" applyBorder="1"/>
    <xf numFmtId="0" fontId="1" fillId="0" borderId="12" xfId="1" applyFont="1" applyBorder="1"/>
    <xf numFmtId="0" fontId="1" fillId="0" borderId="0" xfId="1" applyFont="1" applyAlignment="1">
      <alignment horizontal="center"/>
    </xf>
    <xf numFmtId="0" fontId="1" fillId="0" borderId="15" xfId="1" applyFont="1" applyBorder="1" applyAlignment="1">
      <alignment horizontal="center"/>
    </xf>
    <xf numFmtId="0" fontId="1" fillId="0" borderId="9" xfId="1" applyFont="1" applyBorder="1" applyAlignment="1">
      <alignment horizontal="left"/>
    </xf>
    <xf numFmtId="0" fontId="1" fillId="0" borderId="11" xfId="1" applyFont="1" applyBorder="1" applyAlignment="1">
      <alignment horizontal="center"/>
    </xf>
    <xf numFmtId="3" fontId="1" fillId="0" borderId="24" xfId="1" applyNumberFormat="1" applyFont="1" applyBorder="1"/>
    <xf numFmtId="3" fontId="1" fillId="2" borderId="13" xfId="1" applyNumberFormat="1" applyFont="1" applyFill="1" applyBorder="1" applyProtection="1">
      <protection locked="0"/>
    </xf>
    <xf numFmtId="3" fontId="1" fillId="0" borderId="13" xfId="1" applyNumberFormat="1" applyFont="1" applyBorder="1" applyProtection="1">
      <protection locked="0"/>
    </xf>
    <xf numFmtId="3" fontId="1" fillId="2" borderId="24" xfId="1" applyNumberFormat="1" applyFont="1" applyFill="1" applyBorder="1"/>
    <xf numFmtId="3" fontId="1" fillId="0" borderId="4" xfId="1" applyNumberFormat="1" applyFont="1" applyBorder="1" applyAlignment="1">
      <alignment horizontal="left"/>
    </xf>
    <xf numFmtId="3" fontId="1" fillId="0" borderId="7" xfId="1" applyNumberFormat="1" applyFont="1" applyBorder="1" applyAlignment="1">
      <alignment horizontal="left"/>
    </xf>
    <xf numFmtId="1" fontId="1" fillId="0" borderId="20" xfId="1" applyNumberFormat="1" applyFont="1" applyBorder="1" applyAlignment="1">
      <alignment horizontal="center"/>
    </xf>
    <xf numFmtId="3" fontId="1" fillId="0" borderId="25" xfId="1" applyNumberFormat="1" applyFont="1" applyBorder="1"/>
    <xf numFmtId="3" fontId="1" fillId="2" borderId="20" xfId="1" applyNumberFormat="1" applyFont="1" applyFill="1" applyBorder="1" applyProtection="1">
      <protection locked="0"/>
    </xf>
    <xf numFmtId="3" fontId="1" fillId="0" borderId="20" xfId="1" applyNumberFormat="1" applyFont="1" applyBorder="1" applyProtection="1">
      <protection locked="0"/>
    </xf>
    <xf numFmtId="3" fontId="1" fillId="2" borderId="0" xfId="1" applyNumberFormat="1" applyFont="1" applyFill="1"/>
    <xf numFmtId="3" fontId="1" fillId="0" borderId="7" xfId="1" quotePrefix="1" applyNumberFormat="1" applyFont="1" applyBorder="1" applyAlignment="1">
      <alignment horizontal="left"/>
    </xf>
    <xf numFmtId="1" fontId="1" fillId="0" borderId="25" xfId="1" applyNumberFormat="1" applyFont="1" applyBorder="1" applyAlignment="1" applyProtection="1">
      <alignment horizontal="center"/>
      <protection locked="0"/>
    </xf>
    <xf numFmtId="0" fontId="1" fillId="0" borderId="26" xfId="1" applyFont="1" applyBorder="1" applyAlignment="1" applyProtection="1">
      <alignment horizontal="left"/>
      <protection locked="0"/>
    </xf>
    <xf numFmtId="3" fontId="1" fillId="0" borderId="27" xfId="1" applyNumberFormat="1" applyFont="1" applyBorder="1" applyProtection="1">
      <protection locked="0"/>
    </xf>
    <xf numFmtId="3" fontId="1" fillId="2" borderId="25" xfId="1" applyNumberFormat="1" applyFont="1" applyFill="1" applyBorder="1" applyProtection="1">
      <protection locked="0"/>
    </xf>
    <xf numFmtId="3" fontId="1" fillId="0" borderId="26" xfId="1" applyNumberFormat="1" applyFont="1" applyBorder="1"/>
    <xf numFmtId="3" fontId="1" fillId="2" borderId="25" xfId="1" applyNumberFormat="1" applyFont="1" applyFill="1" applyBorder="1"/>
    <xf numFmtId="3" fontId="1" fillId="0" borderId="10" xfId="1" applyNumberFormat="1" applyFont="1" applyBorder="1"/>
    <xf numFmtId="0" fontId="1" fillId="0" borderId="16" xfId="1" applyFont="1" applyBorder="1" applyAlignment="1">
      <alignment horizontal="left"/>
    </xf>
    <xf numFmtId="0" fontId="8" fillId="0" borderId="0" xfId="1" applyFont="1"/>
    <xf numFmtId="49" fontId="2" fillId="0" borderId="19" xfId="1" applyNumberFormat="1" applyFont="1" applyBorder="1" applyAlignment="1">
      <alignment horizontal="center"/>
    </xf>
    <xf numFmtId="49" fontId="2" fillId="0" borderId="20" xfId="1" applyNumberFormat="1" applyFont="1" applyBorder="1"/>
    <xf numFmtId="0" fontId="8" fillId="0" borderId="15" xfId="1" applyFont="1" applyBorder="1"/>
    <xf numFmtId="0" fontId="8" fillId="0" borderId="17" xfId="1" applyFont="1" applyBorder="1"/>
    <xf numFmtId="3" fontId="1" fillId="0" borderId="17" xfId="1" applyNumberFormat="1" applyFont="1" applyBorder="1" applyAlignment="1">
      <alignment horizontal="center"/>
    </xf>
    <xf numFmtId="165" fontId="1" fillId="0" borderId="3" xfId="1" applyNumberFormat="1" applyFont="1" applyBorder="1" applyAlignment="1" applyProtection="1">
      <alignment horizontal="right"/>
      <protection locked="0"/>
    </xf>
    <xf numFmtId="0" fontId="1" fillId="0" borderId="3" xfId="1" applyFont="1" applyBorder="1" applyAlignment="1" applyProtection="1">
      <alignment horizontal="left"/>
      <protection locked="0"/>
    </xf>
    <xf numFmtId="165" fontId="1" fillId="0" borderId="4" xfId="1" applyNumberFormat="1" applyFont="1" applyBorder="1" applyAlignment="1" applyProtection="1">
      <alignment horizontal="right"/>
      <protection locked="0"/>
    </xf>
    <xf numFmtId="0" fontId="1" fillId="0" borderId="4" xfId="1" applyFont="1" applyBorder="1" applyAlignment="1" applyProtection="1">
      <alignment horizontal="left"/>
      <protection locked="0"/>
    </xf>
    <xf numFmtId="0" fontId="9" fillId="0" borderId="0" xfId="1" applyFont="1"/>
    <xf numFmtId="3" fontId="4" fillId="0" borderId="0" xfId="1" applyNumberFormat="1" applyFont="1"/>
    <xf numFmtId="0" fontId="1" fillId="0" borderId="17" xfId="1" applyFont="1" applyBorder="1" applyAlignment="1">
      <alignment horizontal="center"/>
    </xf>
    <xf numFmtId="0" fontId="1" fillId="0" borderId="14" xfId="1" applyFont="1" applyBorder="1"/>
    <xf numFmtId="0" fontId="1" fillId="0" borderId="23" xfId="1" applyFont="1" applyBorder="1"/>
    <xf numFmtId="164" fontId="1" fillId="0" borderId="13" xfId="1" applyNumberFormat="1" applyFont="1" applyBorder="1" applyAlignment="1" applyProtection="1">
      <alignment horizontal="center"/>
      <protection locked="0"/>
    </xf>
    <xf numFmtId="164" fontId="1" fillId="0" borderId="3" xfId="1" applyNumberFormat="1" applyFont="1" applyBorder="1" applyAlignment="1" applyProtection="1">
      <alignment horizontal="center"/>
      <protection locked="0"/>
    </xf>
    <xf numFmtId="164" fontId="1" fillId="0" borderId="4" xfId="1" applyNumberFormat="1" applyFont="1" applyBorder="1" applyAlignment="1">
      <alignment horizontal="center"/>
    </xf>
    <xf numFmtId="0" fontId="10" fillId="0" borderId="13" xfId="1" applyFont="1" applyBorder="1" applyAlignment="1" applyProtection="1">
      <alignment horizontal="left"/>
      <protection locked="0"/>
    </xf>
    <xf numFmtId="0" fontId="10" fillId="0" borderId="3" xfId="1" applyFont="1" applyBorder="1" applyAlignment="1" applyProtection="1">
      <alignment horizontal="left"/>
      <protection locked="0"/>
    </xf>
    <xf numFmtId="0" fontId="10" fillId="0" borderId="4" xfId="1" applyFont="1" applyBorder="1" applyAlignment="1">
      <alignment horizontal="left"/>
    </xf>
    <xf numFmtId="0" fontId="1" fillId="0" borderId="0" xfId="1" applyFont="1" applyAlignment="1">
      <alignment horizontal="left"/>
    </xf>
    <xf numFmtId="49" fontId="10" fillId="0" borderId="14" xfId="1" applyNumberFormat="1" applyFont="1" applyBorder="1" applyAlignment="1">
      <alignment horizontal="center"/>
    </xf>
    <xf numFmtId="0" fontId="10" fillId="0" borderId="15" xfId="1" applyFont="1" applyBorder="1" applyAlignment="1">
      <alignment horizontal="center"/>
    </xf>
    <xf numFmtId="0" fontId="10" fillId="0" borderId="14" xfId="1" applyFont="1" applyBorder="1" applyAlignment="1">
      <alignment horizontal="center"/>
    </xf>
    <xf numFmtId="0" fontId="1" fillId="0" borderId="24" xfId="1" applyFont="1" applyBorder="1"/>
    <xf numFmtId="0" fontId="1" fillId="0" borderId="28" xfId="1" applyFont="1" applyBorder="1"/>
    <xf numFmtId="3" fontId="1" fillId="0" borderId="18" xfId="1" applyNumberFormat="1" applyFont="1" applyBorder="1"/>
    <xf numFmtId="3" fontId="1" fillId="0" borderId="29" xfId="1" applyNumberFormat="1" applyFont="1" applyBorder="1"/>
    <xf numFmtId="3" fontId="1" fillId="0" borderId="30" xfId="1" applyNumberFormat="1" applyFont="1" applyBorder="1"/>
    <xf numFmtId="166" fontId="1" fillId="0" borderId="28" xfId="1" applyNumberFormat="1" applyFont="1" applyBorder="1"/>
    <xf numFmtId="3" fontId="1" fillId="0" borderId="28" xfId="1" applyNumberFormat="1" applyFont="1" applyBorder="1"/>
    <xf numFmtId="0" fontId="10" fillId="0" borderId="14" xfId="0" applyFont="1" applyBorder="1" applyAlignment="1">
      <alignment horizontal="center"/>
    </xf>
    <xf numFmtId="0" fontId="1" fillId="0" borderId="16" xfId="0" applyFont="1" applyBorder="1"/>
    <xf numFmtId="0" fontId="12" fillId="0" borderId="0" xfId="0" applyFont="1" applyAlignment="1">
      <alignment horizontal="center"/>
    </xf>
    <xf numFmtId="0" fontId="2" fillId="0" borderId="0" xfId="0" applyFont="1"/>
    <xf numFmtId="0" fontId="10" fillId="0" borderId="15" xfId="0" applyFont="1" applyBorder="1" applyAlignment="1">
      <alignment horizontal="center"/>
    </xf>
    <xf numFmtId="0" fontId="2" fillId="0" borderId="17" xfId="0" applyFont="1" applyBorder="1"/>
    <xf numFmtId="0" fontId="1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" fontId="13" fillId="0" borderId="13" xfId="0" applyNumberFormat="1" applyFont="1" applyBorder="1" applyAlignment="1">
      <alignment horizontal="center"/>
    </xf>
    <xf numFmtId="3" fontId="13" fillId="0" borderId="31" xfId="0" applyNumberFormat="1" applyFont="1" applyBorder="1"/>
    <xf numFmtId="3" fontId="13" fillId="0" borderId="8" xfId="0" applyNumberFormat="1" applyFont="1" applyBorder="1"/>
    <xf numFmtId="3" fontId="13" fillId="2" borderId="8" xfId="0" applyNumberFormat="1" applyFont="1" applyFill="1" applyBorder="1" applyProtection="1">
      <protection locked="0"/>
    </xf>
    <xf numFmtId="3" fontId="10" fillId="0" borderId="8" xfId="0" applyNumberFormat="1" applyFont="1" applyBorder="1" applyProtection="1">
      <protection locked="0"/>
    </xf>
    <xf numFmtId="3" fontId="10" fillId="2" borderId="9" xfId="0" applyNumberFormat="1" applyFont="1" applyFill="1" applyBorder="1"/>
    <xf numFmtId="3" fontId="10" fillId="0" borderId="8" xfId="0" applyNumberFormat="1" applyFont="1" applyBorder="1"/>
    <xf numFmtId="3" fontId="10" fillId="2" borderId="8" xfId="0" applyNumberFormat="1" applyFont="1" applyFill="1" applyBorder="1"/>
    <xf numFmtId="0" fontId="12" fillId="0" borderId="0" xfId="0" quotePrefix="1" applyFont="1" applyAlignment="1">
      <alignment horizontal="center"/>
    </xf>
    <xf numFmtId="0" fontId="10" fillId="0" borderId="0" xfId="0" applyFont="1"/>
    <xf numFmtId="1" fontId="13" fillId="0" borderId="3" xfId="0" applyNumberFormat="1" applyFont="1" applyBorder="1" applyAlignment="1">
      <alignment horizontal="center"/>
    </xf>
    <xf numFmtId="3" fontId="13" fillId="0" borderId="7" xfId="0" applyNumberFormat="1" applyFont="1" applyBorder="1"/>
    <xf numFmtId="3" fontId="13" fillId="0" borderId="3" xfId="0" applyNumberFormat="1" applyFont="1" applyBorder="1"/>
    <xf numFmtId="3" fontId="13" fillId="2" borderId="3" xfId="0" applyNumberFormat="1" applyFont="1" applyFill="1" applyBorder="1" applyProtection="1">
      <protection locked="0"/>
    </xf>
    <xf numFmtId="3" fontId="10" fillId="0" borderId="3" xfId="0" applyNumberFormat="1" applyFont="1" applyBorder="1" applyProtection="1">
      <protection locked="0"/>
    </xf>
    <xf numFmtId="3" fontId="10" fillId="2" borderId="6" xfId="0" applyNumberFormat="1" applyFont="1" applyFill="1" applyBorder="1"/>
    <xf numFmtId="3" fontId="10" fillId="0" borderId="3" xfId="0" applyNumberFormat="1" applyFont="1" applyBorder="1"/>
    <xf numFmtId="3" fontId="10" fillId="2" borderId="3" xfId="0" applyNumberFormat="1" applyFont="1" applyFill="1" applyBorder="1"/>
    <xf numFmtId="3" fontId="13" fillId="0" borderId="7" xfId="0" applyNumberFormat="1" applyFont="1" applyBorder="1" applyAlignment="1">
      <alignment horizontal="left"/>
    </xf>
    <xf numFmtId="3" fontId="13" fillId="0" borderId="3" xfId="0" quotePrefix="1" applyNumberFormat="1" applyFont="1" applyBorder="1" applyAlignment="1">
      <alignment horizontal="left"/>
    </xf>
    <xf numFmtId="3" fontId="13" fillId="0" borderId="3" xfId="0" applyNumberFormat="1" applyFont="1" applyBorder="1" applyAlignment="1">
      <alignment horizontal="left"/>
    </xf>
    <xf numFmtId="1" fontId="13" fillId="0" borderId="3" xfId="0" applyNumberFormat="1" applyFont="1" applyBorder="1" applyAlignment="1" applyProtection="1">
      <alignment horizontal="center"/>
      <protection locked="0"/>
    </xf>
    <xf numFmtId="0" fontId="13" fillId="0" borderId="6" xfId="0" quotePrefix="1" applyFont="1" applyBorder="1" applyAlignment="1" applyProtection="1">
      <alignment horizontal="left"/>
      <protection locked="0"/>
    </xf>
    <xf numFmtId="3" fontId="13" fillId="0" borderId="7" xfId="0" applyNumberFormat="1" applyFont="1" applyBorder="1" applyProtection="1">
      <protection locked="0"/>
    </xf>
    <xf numFmtId="3" fontId="10" fillId="2" borderId="3" xfId="0" applyNumberFormat="1" applyFont="1" applyFill="1" applyBorder="1" applyProtection="1">
      <protection locked="0"/>
    </xf>
    <xf numFmtId="0" fontId="13" fillId="0" borderId="6" xfId="0" applyFont="1" applyBorder="1" applyAlignment="1" applyProtection="1">
      <alignment horizontal="left"/>
      <protection locked="0"/>
    </xf>
    <xf numFmtId="3" fontId="10" fillId="0" borderId="6" xfId="0" applyNumberFormat="1" applyFont="1" applyBorder="1"/>
    <xf numFmtId="1" fontId="13" fillId="0" borderId="4" xfId="0" applyNumberFormat="1" applyFont="1" applyBorder="1" applyAlignment="1">
      <alignment horizontal="center"/>
    </xf>
    <xf numFmtId="0" fontId="13" fillId="0" borderId="10" xfId="0" quotePrefix="1" applyFont="1" applyBorder="1" applyAlignment="1">
      <alignment horizontal="left"/>
    </xf>
    <xf numFmtId="3" fontId="13" fillId="0" borderId="5" xfId="0" applyNumberFormat="1" applyFont="1" applyBorder="1"/>
    <xf numFmtId="3" fontId="13" fillId="2" borderId="4" xfId="0" applyNumberFormat="1" applyFont="1" applyFill="1" applyBorder="1"/>
    <xf numFmtId="3" fontId="10" fillId="0" borderId="4" xfId="0" applyNumberFormat="1" applyFont="1" applyBorder="1" applyProtection="1">
      <protection locked="0"/>
    </xf>
    <xf numFmtId="3" fontId="10" fillId="2" borderId="4" xfId="0" applyNumberFormat="1" applyFont="1" applyFill="1" applyBorder="1" applyProtection="1">
      <protection locked="0"/>
    </xf>
    <xf numFmtId="3" fontId="10" fillId="0" borderId="4" xfId="0" applyNumberFormat="1" applyFont="1" applyBorder="1"/>
    <xf numFmtId="3" fontId="10" fillId="2" borderId="4" xfId="0" applyNumberFormat="1" applyFont="1" applyFill="1" applyBorder="1"/>
    <xf numFmtId="0" fontId="13" fillId="0" borderId="2" xfId="0" applyFont="1" applyBorder="1" applyAlignment="1">
      <alignment horizontal="center"/>
    </xf>
    <xf numFmtId="0" fontId="13" fillId="0" borderId="11" xfId="0" quotePrefix="1" applyFont="1" applyBorder="1" applyAlignment="1">
      <alignment horizontal="left"/>
    </xf>
    <xf numFmtId="3" fontId="10" fillId="0" borderId="2" xfId="0" applyNumberFormat="1" applyFont="1" applyBorder="1"/>
    <xf numFmtId="3" fontId="10" fillId="2" borderId="2" xfId="0" applyNumberFormat="1" applyFont="1" applyFill="1" applyBorder="1"/>
    <xf numFmtId="0" fontId="4" fillId="0" borderId="0" xfId="0" applyFont="1"/>
    <xf numFmtId="0" fontId="13" fillId="0" borderId="0" xfId="0" applyFont="1" applyAlignment="1">
      <alignment horizontal="center"/>
    </xf>
    <xf numFmtId="0" fontId="13" fillId="0" borderId="0" xfId="0" quotePrefix="1" applyFont="1" applyAlignment="1">
      <alignment horizontal="left"/>
    </xf>
    <xf numFmtId="3" fontId="10" fillId="0" borderId="0" xfId="0" applyNumberFormat="1" applyFont="1"/>
    <xf numFmtId="0" fontId="14" fillId="0" borderId="0" xfId="0" quotePrefix="1" applyFont="1" applyAlignment="1">
      <alignment horizontal="left"/>
    </xf>
    <xf numFmtId="0" fontId="15" fillId="0" borderId="0" xfId="0" quotePrefix="1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1" fillId="0" borderId="0" xfId="0" applyFont="1" applyAlignment="1">
      <alignment horizontal="right"/>
    </xf>
    <xf numFmtId="0" fontId="1" fillId="0" borderId="0" xfId="0" quotePrefix="1" applyFont="1" applyAlignment="1">
      <alignment horizontal="right"/>
    </xf>
    <xf numFmtId="3" fontId="1" fillId="0" borderId="12" xfId="0" applyNumberFormat="1" applyFont="1" applyBorder="1"/>
    <xf numFmtId="167" fontId="1" fillId="0" borderId="18" xfId="3" applyNumberFormat="1" applyFont="1" applyBorder="1"/>
    <xf numFmtId="0" fontId="7" fillId="0" borderId="0" xfId="0" applyFont="1"/>
    <xf numFmtId="3" fontId="10" fillId="0" borderId="18" xfId="0" applyNumberFormat="1" applyFont="1" applyBorder="1"/>
    <xf numFmtId="3" fontId="10" fillId="0" borderId="12" xfId="0" applyNumberFormat="1" applyFont="1" applyBorder="1"/>
    <xf numFmtId="0" fontId="13" fillId="0" borderId="6" xfId="0" quotePrefix="1" applyFont="1" applyBorder="1" applyAlignment="1">
      <alignment horizontal="left"/>
    </xf>
    <xf numFmtId="0" fontId="13" fillId="0" borderId="24" xfId="0" quotePrefix="1" applyFont="1" applyBorder="1" applyAlignment="1">
      <alignment horizontal="left"/>
    </xf>
    <xf numFmtId="3" fontId="10" fillId="0" borderId="24" xfId="0" applyNumberFormat="1" applyFont="1" applyBorder="1"/>
    <xf numFmtId="3" fontId="1" fillId="0" borderId="29" xfId="0" applyNumberFormat="1" applyFont="1" applyBorder="1"/>
    <xf numFmtId="3" fontId="1" fillId="0" borderId="30" xfId="0" applyNumberFormat="1" applyFont="1" applyBorder="1"/>
    <xf numFmtId="0" fontId="1" fillId="0" borderId="6" xfId="0" applyFont="1" applyBorder="1"/>
    <xf numFmtId="0" fontId="7" fillId="0" borderId="6" xfId="0" applyFont="1" applyBorder="1"/>
    <xf numFmtId="3" fontId="1" fillId="0" borderId="24" xfId="0" applyNumberFormat="1" applyFont="1" applyBorder="1"/>
    <xf numFmtId="0" fontId="1" fillId="0" borderId="11" xfId="1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1" fillId="0" borderId="11" xfId="1" quotePrefix="1" applyFont="1" applyBorder="1" applyAlignment="1">
      <alignment horizontal="center"/>
    </xf>
    <xf numFmtId="0" fontId="1" fillId="0" borderId="12" xfId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1" fillId="0" borderId="22" xfId="1" applyNumberFormat="1" applyFont="1" applyBorder="1" applyAlignment="1">
      <alignment horizontal="center"/>
    </xf>
    <xf numFmtId="1" fontId="1" fillId="0" borderId="16" xfId="1" applyNumberFormat="1" applyFont="1" applyBorder="1" applyAlignment="1">
      <alignment horizontal="center"/>
    </xf>
    <xf numFmtId="1" fontId="1" fillId="0" borderId="14" xfId="1" applyNumberFormat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0" fontId="1" fillId="0" borderId="17" xfId="1" applyFont="1" applyBorder="1" applyAlignment="1">
      <alignment horizontal="center"/>
    </xf>
    <xf numFmtId="0" fontId="1" fillId="0" borderId="15" xfId="1" applyFont="1" applyBorder="1" applyAlignment="1">
      <alignment horizontal="center"/>
    </xf>
    <xf numFmtId="0" fontId="4" fillId="0" borderId="2" xfId="1" applyFont="1" applyBorder="1"/>
    <xf numFmtId="0" fontId="12" fillId="3" borderId="0" xfId="0" applyFont="1" applyFill="1"/>
    <xf numFmtId="0" fontId="2" fillId="3" borderId="0" xfId="0" applyFont="1" applyFill="1"/>
  </cellXfs>
  <cellStyles count="4">
    <cellStyle name="Normal" xfId="0" builtinId="0"/>
    <cellStyle name="Normal 2" xfId="1" xr:uid="{00000000-0005-0000-0000-000001000000}"/>
    <cellStyle name="Prosent 2" xfId="2" xr:uid="{00000000-0005-0000-0000-000002000000}"/>
    <cellStyle name="Prosent 2 2" xfId="3" xr:uid="{5D8F0194-F33B-4839-88C3-213E010726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"/>
  <sheetViews>
    <sheetView showGridLines="0" showZeros="0" topLeftCell="A7" workbookViewId="0">
      <selection activeCell="M20" sqref="M20"/>
    </sheetView>
  </sheetViews>
  <sheetFormatPr baseColWidth="10" defaultRowHeight="15.75" x14ac:dyDescent="0.25"/>
  <cols>
    <col min="1" max="1" width="6.7109375" style="1" bestFit="1" customWidth="1"/>
    <col min="2" max="2" width="22.85546875" style="1" bestFit="1" customWidth="1"/>
    <col min="3" max="3" width="4" style="1" customWidth="1"/>
    <col min="4" max="4" width="11.85546875" style="1" customWidth="1"/>
    <col min="5" max="16384" width="11.42578125" style="1"/>
  </cols>
  <sheetData>
    <row r="1" spans="1:11" x14ac:dyDescent="0.25">
      <c r="A1" s="114" t="s">
        <v>75</v>
      </c>
    </row>
    <row r="3" spans="1:11" x14ac:dyDescent="0.25">
      <c r="A3" s="1" t="s">
        <v>10</v>
      </c>
      <c r="B3" s="114" t="s">
        <v>62</v>
      </c>
    </row>
    <row r="4" spans="1:11" x14ac:dyDescent="0.25">
      <c r="A4" s="48" t="s">
        <v>31</v>
      </c>
      <c r="B4" s="117" t="s">
        <v>32</v>
      </c>
      <c r="C4" s="2" t="s">
        <v>60</v>
      </c>
      <c r="D4" s="208" t="s">
        <v>56</v>
      </c>
      <c r="E4" s="209"/>
      <c r="F4" s="209" t="s">
        <v>57</v>
      </c>
      <c r="G4" s="209"/>
      <c r="H4" s="209" t="s">
        <v>58</v>
      </c>
      <c r="I4" s="209"/>
      <c r="J4" s="209" t="s">
        <v>59</v>
      </c>
      <c r="K4" s="209"/>
    </row>
    <row r="5" spans="1:11" x14ac:dyDescent="0.25">
      <c r="A5" s="49"/>
      <c r="B5" s="49"/>
      <c r="C5" s="116" t="s">
        <v>61</v>
      </c>
      <c r="D5" s="39" t="s">
        <v>1</v>
      </c>
      <c r="E5" s="40" t="s">
        <v>1</v>
      </c>
      <c r="F5" s="40" t="s">
        <v>1</v>
      </c>
      <c r="G5" s="40" t="s">
        <v>1</v>
      </c>
      <c r="H5" s="40" t="s">
        <v>1</v>
      </c>
      <c r="I5" s="40" t="s">
        <v>1</v>
      </c>
      <c r="J5" s="40" t="s">
        <v>1</v>
      </c>
      <c r="K5" s="41" t="s">
        <v>1</v>
      </c>
    </row>
    <row r="6" spans="1:11" x14ac:dyDescent="0.25">
      <c r="A6" s="119">
        <v>43466</v>
      </c>
      <c r="B6" s="52" t="s">
        <v>38</v>
      </c>
      <c r="C6" s="122"/>
      <c r="D6" s="23"/>
      <c r="E6" s="16"/>
      <c r="F6" s="25"/>
      <c r="G6" s="16">
        <v>112000</v>
      </c>
      <c r="H6" s="15"/>
      <c r="I6" s="19"/>
      <c r="J6" s="15"/>
      <c r="K6" s="19"/>
    </row>
    <row r="7" spans="1:11" x14ac:dyDescent="0.25">
      <c r="A7" s="120">
        <v>43511</v>
      </c>
      <c r="B7" s="24"/>
      <c r="C7" s="123">
        <v>131</v>
      </c>
      <c r="D7" s="98"/>
      <c r="E7" s="99">
        <v>50000</v>
      </c>
      <c r="F7" s="100"/>
      <c r="G7" s="99"/>
      <c r="H7" s="91">
        <v>50000</v>
      </c>
      <c r="I7" s="101"/>
      <c r="J7" s="91"/>
      <c r="K7" s="101"/>
    </row>
    <row r="8" spans="1:11" x14ac:dyDescent="0.25">
      <c r="A8" s="120">
        <v>43570</v>
      </c>
      <c r="B8" s="24"/>
      <c r="C8" s="123">
        <v>274</v>
      </c>
      <c r="D8" s="98"/>
      <c r="E8" s="99">
        <v>50000</v>
      </c>
      <c r="F8" s="100"/>
      <c r="G8" s="99"/>
      <c r="H8" s="91">
        <v>50000</v>
      </c>
      <c r="I8" s="101"/>
      <c r="J8" s="91"/>
      <c r="K8" s="101"/>
    </row>
    <row r="9" spans="1:11" x14ac:dyDescent="0.25">
      <c r="A9" s="120">
        <v>45544</v>
      </c>
      <c r="B9" s="24"/>
      <c r="C9" s="123">
        <v>548</v>
      </c>
      <c r="D9" s="98"/>
      <c r="E9" s="99"/>
      <c r="F9" s="100">
        <v>112000</v>
      </c>
      <c r="G9" s="99"/>
      <c r="H9" s="91"/>
      <c r="I9" s="101">
        <v>112000</v>
      </c>
      <c r="J9" s="91"/>
      <c r="K9" s="101"/>
    </row>
    <row r="10" spans="1:11" x14ac:dyDescent="0.25">
      <c r="A10" s="121">
        <v>45565</v>
      </c>
      <c r="B10" s="53"/>
      <c r="C10" s="124">
        <v>603</v>
      </c>
      <c r="D10" s="28"/>
      <c r="E10" s="29">
        <v>12000</v>
      </c>
      <c r="F10" s="30"/>
      <c r="G10" s="31"/>
      <c r="H10" s="32">
        <v>12000</v>
      </c>
      <c r="I10" s="29"/>
      <c r="J10" s="32"/>
      <c r="K10" s="29"/>
    </row>
    <row r="13" spans="1:11" x14ac:dyDescent="0.25">
      <c r="B13" s="75"/>
      <c r="C13" s="75"/>
      <c r="D13" s="75"/>
      <c r="E13" s="75"/>
      <c r="F13" s="75"/>
      <c r="G13" s="75"/>
      <c r="H13" s="75"/>
      <c r="I13" s="75"/>
      <c r="J13" s="75"/>
    </row>
    <row r="14" spans="1:11" x14ac:dyDescent="0.25">
      <c r="B14" s="75"/>
      <c r="C14" s="75"/>
      <c r="D14" s="75"/>
      <c r="E14" s="75"/>
      <c r="F14" s="75"/>
      <c r="G14" s="75"/>
      <c r="H14" s="75"/>
      <c r="I14" s="75"/>
      <c r="J14" s="75"/>
    </row>
    <row r="15" spans="1:11" x14ac:dyDescent="0.25">
      <c r="B15" s="75"/>
      <c r="C15" s="75"/>
      <c r="D15" s="75"/>
      <c r="E15" s="75"/>
      <c r="F15" s="75"/>
      <c r="G15" s="75"/>
      <c r="H15" s="75"/>
      <c r="I15" s="75"/>
      <c r="J15" s="75"/>
    </row>
    <row r="16" spans="1:11" x14ac:dyDescent="0.25">
      <c r="B16" s="75"/>
      <c r="C16" s="75"/>
      <c r="D16" s="75"/>
      <c r="E16" s="75"/>
      <c r="F16" s="75"/>
      <c r="G16" s="75"/>
      <c r="H16" s="75"/>
      <c r="I16" s="75"/>
      <c r="J16" s="75"/>
    </row>
    <row r="17" spans="1:11" x14ac:dyDescent="0.25">
      <c r="B17" s="75"/>
      <c r="C17" s="75"/>
      <c r="D17" s="75"/>
      <c r="E17" s="75"/>
      <c r="F17" s="75"/>
      <c r="G17" s="75"/>
      <c r="H17" s="75"/>
      <c r="I17" s="75"/>
      <c r="J17" s="75"/>
    </row>
    <row r="18" spans="1:11" x14ac:dyDescent="0.25">
      <c r="B18" s="75"/>
      <c r="C18" s="75"/>
      <c r="D18" s="75"/>
      <c r="E18" s="75"/>
      <c r="F18" s="75"/>
      <c r="G18" s="75"/>
      <c r="H18" s="75"/>
      <c r="I18" s="75"/>
      <c r="J18" s="75"/>
    </row>
    <row r="19" spans="1:11" x14ac:dyDescent="0.25">
      <c r="B19" s="75"/>
      <c r="C19" s="75"/>
      <c r="D19" s="75"/>
      <c r="E19" s="75"/>
      <c r="F19" s="75"/>
      <c r="G19" s="75"/>
      <c r="H19" s="75"/>
      <c r="I19" s="75"/>
      <c r="J19" s="75"/>
    </row>
    <row r="20" spans="1:11" x14ac:dyDescent="0.25">
      <c r="B20" s="75"/>
      <c r="C20" s="75"/>
      <c r="D20" s="75"/>
      <c r="E20" s="75"/>
      <c r="F20" s="75"/>
      <c r="G20" s="75"/>
      <c r="H20" s="75"/>
      <c r="I20" s="75"/>
      <c r="J20" s="75"/>
    </row>
    <row r="22" spans="1:11" x14ac:dyDescent="0.25">
      <c r="A22" s="1" t="s">
        <v>42</v>
      </c>
      <c r="B22" s="114" t="s">
        <v>63</v>
      </c>
    </row>
    <row r="23" spans="1:11" x14ac:dyDescent="0.25">
      <c r="A23" s="48" t="s">
        <v>71</v>
      </c>
      <c r="B23" s="117" t="s">
        <v>74</v>
      </c>
      <c r="C23" s="44"/>
      <c r="D23" s="208" t="s">
        <v>2</v>
      </c>
      <c r="E23" s="209"/>
      <c r="F23" s="209" t="s">
        <v>3</v>
      </c>
      <c r="G23" s="209"/>
      <c r="H23" s="209" t="s">
        <v>4</v>
      </c>
      <c r="I23" s="209"/>
      <c r="J23" s="209" t="s">
        <v>5</v>
      </c>
      <c r="K23" s="209"/>
    </row>
    <row r="24" spans="1:11" x14ac:dyDescent="0.25">
      <c r="A24" s="81" t="s">
        <v>72</v>
      </c>
      <c r="B24" s="49"/>
      <c r="C24" s="118"/>
      <c r="D24" s="39" t="s">
        <v>1</v>
      </c>
      <c r="E24" s="40" t="s">
        <v>1</v>
      </c>
      <c r="F24" s="40" t="s">
        <v>1</v>
      </c>
      <c r="G24" s="40" t="s">
        <v>1</v>
      </c>
      <c r="H24" s="40" t="s">
        <v>1</v>
      </c>
      <c r="I24" s="40" t="s">
        <v>1</v>
      </c>
      <c r="J24" s="40" t="s">
        <v>1</v>
      </c>
      <c r="K24" s="41" t="s">
        <v>1</v>
      </c>
    </row>
    <row r="25" spans="1:11" x14ac:dyDescent="0.25">
      <c r="A25" s="51">
        <v>2500</v>
      </c>
      <c r="B25" s="52" t="s">
        <v>29</v>
      </c>
      <c r="C25" s="52"/>
      <c r="D25" s="23"/>
      <c r="E25" s="16"/>
      <c r="F25" s="25"/>
      <c r="G25" s="16"/>
      <c r="H25" s="15"/>
      <c r="I25" s="19"/>
      <c r="J25" s="15"/>
      <c r="K25" s="19"/>
    </row>
    <row r="26" spans="1:11" x14ac:dyDescent="0.25">
      <c r="A26" s="26">
        <v>8300</v>
      </c>
      <c r="B26" s="53" t="s">
        <v>30</v>
      </c>
      <c r="C26" s="53"/>
      <c r="D26" s="28"/>
      <c r="E26" s="29"/>
      <c r="F26" s="30"/>
      <c r="G26" s="31"/>
      <c r="H26" s="32"/>
      <c r="I26" s="29"/>
      <c r="J26" s="32"/>
      <c r="K26" s="29"/>
    </row>
    <row r="27" spans="1:11" s="57" customFormat="1" ht="12.75" x14ac:dyDescent="0.2">
      <c r="A27" s="54"/>
      <c r="B27" s="55"/>
      <c r="C27" s="55"/>
      <c r="D27" s="56"/>
      <c r="E27" s="56"/>
      <c r="F27" s="56"/>
      <c r="G27" s="56"/>
      <c r="H27" s="56"/>
      <c r="I27" s="56"/>
      <c r="J27" s="56"/>
      <c r="K27" s="56"/>
    </row>
    <row r="29" spans="1:11" x14ac:dyDescent="0.25">
      <c r="B29" s="75"/>
      <c r="C29" s="75"/>
      <c r="D29" s="75"/>
      <c r="E29" s="75"/>
      <c r="F29" s="75"/>
      <c r="G29" s="75"/>
      <c r="H29" s="75"/>
      <c r="I29" s="75"/>
      <c r="J29" s="75"/>
      <c r="K29" s="75"/>
    </row>
    <row r="30" spans="1:11" x14ac:dyDescent="0.25">
      <c r="B30" s="75"/>
      <c r="C30" s="75"/>
      <c r="D30" s="75"/>
      <c r="E30" s="75"/>
      <c r="F30" s="75"/>
      <c r="G30" s="75"/>
      <c r="H30" s="75"/>
      <c r="I30" s="75"/>
      <c r="J30" s="75"/>
      <c r="K30" s="75"/>
    </row>
  </sheetData>
  <mergeCells count="8">
    <mergeCell ref="D23:E23"/>
    <mergeCell ref="F23:G23"/>
    <mergeCell ref="H23:I23"/>
    <mergeCell ref="J23:K23"/>
    <mergeCell ref="D4:E4"/>
    <mergeCell ref="F4:G4"/>
    <mergeCell ref="H4:I4"/>
    <mergeCell ref="J4:K4"/>
  </mergeCells>
  <pageMargins left="0.74803149606299213" right="0.74803149606299213" top="0.98425196850393704" bottom="0.78740157480314965" header="0.51181102362204722" footer="0.51181102362204722"/>
  <pageSetup paperSize="9" orientation="landscape" r:id="rId1"/>
  <headerFooter alignWithMargins="0">
    <oddHeader>&amp;COppgave 11.9</oddHeader>
    <oddFooter>&amp;CSide &amp;P av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0"/>
  <sheetViews>
    <sheetView showGridLines="0" showZeros="0" workbookViewId="0">
      <selection activeCell="C19" sqref="C19"/>
    </sheetView>
  </sheetViews>
  <sheetFormatPr baseColWidth="10" defaultRowHeight="15.75" x14ac:dyDescent="0.25"/>
  <cols>
    <col min="1" max="1" width="7.5703125" style="1" bestFit="1" customWidth="1"/>
    <col min="2" max="2" width="22.140625" style="1" bestFit="1" customWidth="1"/>
    <col min="3" max="10" width="9.7109375" style="1" customWidth="1"/>
    <col min="11" max="16384" width="11.42578125" style="1"/>
  </cols>
  <sheetData>
    <row r="1" spans="1:11" x14ac:dyDescent="0.25">
      <c r="A1" s="114" t="s">
        <v>76</v>
      </c>
    </row>
    <row r="3" spans="1:11" x14ac:dyDescent="0.25">
      <c r="A3" s="1" t="s">
        <v>10</v>
      </c>
    </row>
    <row r="4" spans="1:11" x14ac:dyDescent="0.25">
      <c r="A4" s="48" t="s">
        <v>31</v>
      </c>
      <c r="B4" s="3" t="s">
        <v>32</v>
      </c>
      <c r="C4" s="58" t="s">
        <v>33</v>
      </c>
      <c r="D4" s="59"/>
      <c r="E4" s="60">
        <v>2500</v>
      </c>
      <c r="F4" s="59"/>
      <c r="G4" s="61">
        <v>2540</v>
      </c>
      <c r="H4" s="58"/>
      <c r="I4" s="60" t="s">
        <v>34</v>
      </c>
      <c r="J4" s="59"/>
      <c r="K4" s="2" t="s">
        <v>119</v>
      </c>
    </row>
    <row r="5" spans="1:11" x14ac:dyDescent="0.25">
      <c r="A5" s="37"/>
      <c r="B5" s="62"/>
      <c r="C5" s="63" t="s">
        <v>35</v>
      </c>
      <c r="D5" s="64"/>
      <c r="E5" s="65" t="s">
        <v>29</v>
      </c>
      <c r="F5" s="64"/>
      <c r="G5" s="63" t="s">
        <v>36</v>
      </c>
      <c r="H5" s="63"/>
      <c r="I5" s="66" t="s">
        <v>37</v>
      </c>
      <c r="J5" s="64"/>
      <c r="K5" s="62"/>
    </row>
    <row r="6" spans="1:11" x14ac:dyDescent="0.25">
      <c r="A6" s="49"/>
      <c r="B6" s="4"/>
      <c r="C6" s="67" t="s">
        <v>1</v>
      </c>
      <c r="D6" s="68" t="s">
        <v>11</v>
      </c>
      <c r="E6" s="68" t="str">
        <f t="shared" ref="E6:J6" si="0">C6</f>
        <v>Debet</v>
      </c>
      <c r="F6" s="68" t="str">
        <f t="shared" si="0"/>
        <v>Kredit</v>
      </c>
      <c r="G6" s="68" t="str">
        <f t="shared" si="0"/>
        <v>Debet</v>
      </c>
      <c r="H6" s="68" t="str">
        <f t="shared" si="0"/>
        <v>Kredit</v>
      </c>
      <c r="I6" s="68" t="str">
        <f t="shared" si="0"/>
        <v>Debet</v>
      </c>
      <c r="J6" s="68" t="str">
        <f t="shared" si="0"/>
        <v>Kredit</v>
      </c>
      <c r="K6" s="4"/>
    </row>
    <row r="7" spans="1:11" x14ac:dyDescent="0.25">
      <c r="A7" s="69">
        <v>39814</v>
      </c>
      <c r="B7" s="70" t="s">
        <v>38</v>
      </c>
      <c r="C7" s="6"/>
      <c r="D7" s="71"/>
      <c r="E7" s="6"/>
      <c r="F7" s="71"/>
      <c r="G7" s="6"/>
      <c r="H7" s="71"/>
      <c r="I7" s="6"/>
      <c r="J7" s="71"/>
      <c r="K7" s="11">
        <f>C7+E7+G7+I7-D7-F7-H7-J7</f>
        <v>0</v>
      </c>
    </row>
    <row r="8" spans="1:11" x14ac:dyDescent="0.25">
      <c r="A8" s="72">
        <v>39859</v>
      </c>
      <c r="B8" s="73" t="s">
        <v>36</v>
      </c>
      <c r="C8" s="15"/>
      <c r="D8" s="19"/>
      <c r="E8" s="15"/>
      <c r="F8" s="19"/>
      <c r="G8" s="15"/>
      <c r="H8" s="19"/>
      <c r="I8" s="15"/>
      <c r="J8" s="19"/>
      <c r="K8" s="15">
        <f t="shared" ref="K8:K11" si="1">C8+E8+G8+I8-D8-F8-H8-J8</f>
        <v>0</v>
      </c>
    </row>
    <row r="9" spans="1:11" x14ac:dyDescent="0.25">
      <c r="A9" s="74">
        <v>43570</v>
      </c>
      <c r="B9" s="75" t="s">
        <v>36</v>
      </c>
      <c r="C9" s="15"/>
      <c r="D9" s="19"/>
      <c r="E9" s="15"/>
      <c r="F9" s="19"/>
      <c r="G9" s="15"/>
      <c r="H9" s="19"/>
      <c r="I9" s="15"/>
      <c r="J9" s="19"/>
      <c r="K9" s="15">
        <f t="shared" si="1"/>
        <v>0</v>
      </c>
    </row>
    <row r="10" spans="1:11" x14ac:dyDescent="0.25">
      <c r="A10" s="72">
        <v>45555</v>
      </c>
      <c r="B10" s="73" t="s">
        <v>39</v>
      </c>
      <c r="C10" s="15"/>
      <c r="D10" s="19"/>
      <c r="E10" s="15"/>
      <c r="F10" s="19"/>
      <c r="G10" s="15"/>
      <c r="H10" s="19"/>
      <c r="I10" s="15"/>
      <c r="J10" s="19"/>
      <c r="K10" s="15">
        <f t="shared" si="1"/>
        <v>0</v>
      </c>
    </row>
    <row r="11" spans="1:11" x14ac:dyDescent="0.25">
      <c r="A11" s="76" t="s">
        <v>70</v>
      </c>
      <c r="B11" s="53" t="s">
        <v>40</v>
      </c>
      <c r="C11" s="77"/>
      <c r="D11" s="78"/>
      <c r="E11" s="77"/>
      <c r="F11" s="78"/>
      <c r="G11" s="77"/>
      <c r="H11" s="78"/>
      <c r="I11" s="77"/>
      <c r="J11" s="78"/>
      <c r="K11" s="32">
        <f t="shared" si="1"/>
        <v>0</v>
      </c>
    </row>
    <row r="12" spans="1:11" s="35" customFormat="1" ht="20.25" x14ac:dyDescent="0.3">
      <c r="A12" s="36"/>
      <c r="B12" s="79" t="s">
        <v>41</v>
      </c>
      <c r="C12" s="33"/>
      <c r="D12" s="34"/>
      <c r="E12" s="33">
        <f t="shared" ref="E12:J12" si="2">SUM(E6:E11)</f>
        <v>0</v>
      </c>
      <c r="F12" s="34">
        <f t="shared" si="2"/>
        <v>0</v>
      </c>
      <c r="G12" s="33">
        <f t="shared" si="2"/>
        <v>0</v>
      </c>
      <c r="H12" s="34">
        <f t="shared" si="2"/>
        <v>0</v>
      </c>
      <c r="I12" s="33">
        <f t="shared" si="2"/>
        <v>0</v>
      </c>
      <c r="J12" s="34">
        <f t="shared" si="2"/>
        <v>0</v>
      </c>
      <c r="K12" s="221"/>
    </row>
    <row r="13" spans="1:11" x14ac:dyDescent="0.25">
      <c r="A13" s="80"/>
    </row>
    <row r="14" spans="1:11" x14ac:dyDescent="0.25">
      <c r="A14" s="1" t="s">
        <v>42</v>
      </c>
    </row>
    <row r="15" spans="1:11" ht="16.5" thickBot="1" x14ac:dyDescent="0.3">
      <c r="A15" s="80"/>
      <c r="B15" s="129" t="s">
        <v>77</v>
      </c>
      <c r="C15" s="129"/>
      <c r="D15" s="129"/>
      <c r="E15" s="129"/>
      <c r="F15" s="130"/>
    </row>
    <row r="17" spans="1:10" x14ac:dyDescent="0.25">
      <c r="A17" s="126" t="s">
        <v>71</v>
      </c>
      <c r="B17" s="117" t="s">
        <v>74</v>
      </c>
      <c r="C17" s="210" t="s">
        <v>2</v>
      </c>
      <c r="D17" s="208"/>
      <c r="E17" s="210" t="s">
        <v>3</v>
      </c>
      <c r="F17" s="208"/>
      <c r="G17" s="210" t="s">
        <v>4</v>
      </c>
      <c r="H17" s="211"/>
      <c r="I17" s="60" t="s">
        <v>5</v>
      </c>
      <c r="J17" s="59"/>
    </row>
    <row r="18" spans="1:10" x14ac:dyDescent="0.25">
      <c r="A18" s="127" t="s">
        <v>72</v>
      </c>
      <c r="B18" s="49"/>
      <c r="C18" s="68" t="s">
        <v>1</v>
      </c>
      <c r="D18" s="68" t="s">
        <v>11</v>
      </c>
      <c r="E18" s="68" t="str">
        <f t="shared" ref="E18:J18" si="3">C18</f>
        <v>Debet</v>
      </c>
      <c r="F18" s="68" t="str">
        <f t="shared" si="3"/>
        <v>Kredit</v>
      </c>
      <c r="G18" s="68" t="str">
        <f t="shared" si="3"/>
        <v>Debet</v>
      </c>
      <c r="H18" s="68" t="str">
        <f t="shared" si="3"/>
        <v>Kredit</v>
      </c>
      <c r="I18" s="68" t="str">
        <f t="shared" si="3"/>
        <v>Debet</v>
      </c>
      <c r="J18" s="68" t="str">
        <f t="shared" si="3"/>
        <v>Kredit</v>
      </c>
    </row>
    <row r="19" spans="1:10" x14ac:dyDescent="0.25">
      <c r="A19" s="50">
        <v>2500</v>
      </c>
      <c r="B19" s="82" t="s">
        <v>29</v>
      </c>
      <c r="C19" s="11">
        <f>E12-F12</f>
        <v>0</v>
      </c>
      <c r="D19" s="12"/>
      <c r="E19" s="11"/>
      <c r="F19" s="12"/>
      <c r="G19" s="11"/>
      <c r="H19" s="12"/>
      <c r="I19" s="11"/>
      <c r="J19" s="12"/>
    </row>
    <row r="20" spans="1:10" x14ac:dyDescent="0.25">
      <c r="A20" s="26">
        <v>8300</v>
      </c>
      <c r="B20" s="53" t="s">
        <v>30</v>
      </c>
      <c r="C20" s="32"/>
      <c r="D20" s="29"/>
      <c r="E20" s="32"/>
      <c r="F20" s="29"/>
      <c r="G20" s="32"/>
      <c r="H20" s="29"/>
      <c r="I20" s="32"/>
      <c r="J20" s="29"/>
    </row>
  </sheetData>
  <mergeCells count="3">
    <mergeCell ref="C17:D17"/>
    <mergeCell ref="E17:F17"/>
    <mergeCell ref="G17:H17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&amp;COppgave 11.10</oddHeader>
    <oddFooter>&amp;CSide &amp;P av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4"/>
  <sheetViews>
    <sheetView showGridLines="0" topLeftCell="A4" workbookViewId="0">
      <selection activeCell="B26" sqref="B26:B27"/>
    </sheetView>
  </sheetViews>
  <sheetFormatPr baseColWidth="10" defaultRowHeight="15.75" x14ac:dyDescent="0.25"/>
  <cols>
    <col min="1" max="1" width="7" style="1" customWidth="1"/>
    <col min="2" max="2" width="22.140625" style="1" bestFit="1" customWidth="1"/>
    <col min="3" max="11" width="9.7109375" style="1" customWidth="1"/>
    <col min="12" max="16384" width="11.42578125" style="1"/>
  </cols>
  <sheetData>
    <row r="1" spans="1:10" x14ac:dyDescent="0.25">
      <c r="A1" s="114" t="s">
        <v>78</v>
      </c>
    </row>
    <row r="3" spans="1:10" x14ac:dyDescent="0.25">
      <c r="A3" s="1" t="s">
        <v>10</v>
      </c>
    </row>
    <row r="4" spans="1:10" x14ac:dyDescent="0.25">
      <c r="A4" s="2" t="s">
        <v>71</v>
      </c>
      <c r="B4" s="3" t="s">
        <v>74</v>
      </c>
      <c r="C4" s="212" t="s">
        <v>41</v>
      </c>
      <c r="D4" s="208"/>
    </row>
    <row r="5" spans="1:10" x14ac:dyDescent="0.25">
      <c r="A5" s="116" t="s">
        <v>72</v>
      </c>
      <c r="B5" s="4"/>
      <c r="C5" s="83" t="s">
        <v>1</v>
      </c>
      <c r="D5" s="36" t="s">
        <v>11</v>
      </c>
    </row>
    <row r="6" spans="1:10" x14ac:dyDescent="0.25">
      <c r="A6" s="5">
        <v>2500</v>
      </c>
      <c r="B6" s="6" t="s">
        <v>29</v>
      </c>
      <c r="C6" s="84">
        <v>23750</v>
      </c>
      <c r="D6" s="85">
        <v>24000</v>
      </c>
    </row>
    <row r="7" spans="1:10" x14ac:dyDescent="0.25">
      <c r="A7" s="5">
        <v>2540</v>
      </c>
      <c r="B7" s="6" t="s">
        <v>36</v>
      </c>
      <c r="C7" s="15">
        <v>23750</v>
      </c>
      <c r="D7" s="85">
        <v>23750</v>
      </c>
    </row>
    <row r="8" spans="1:10" x14ac:dyDescent="0.25">
      <c r="A8" s="26">
        <v>8300</v>
      </c>
      <c r="B8" s="88" t="s">
        <v>30</v>
      </c>
      <c r="C8" s="32"/>
      <c r="D8" s="31"/>
    </row>
    <row r="10" spans="1:10" x14ac:dyDescent="0.25">
      <c r="B10" s="47" t="s">
        <v>64</v>
      </c>
    </row>
    <row r="12" spans="1:10" x14ac:dyDescent="0.25">
      <c r="B12" s="75"/>
      <c r="C12" s="75"/>
      <c r="D12" s="75"/>
      <c r="E12" s="75"/>
      <c r="F12" s="75"/>
      <c r="G12" s="75"/>
      <c r="H12" s="75"/>
      <c r="I12" s="75"/>
      <c r="J12" s="75"/>
    </row>
    <row r="14" spans="1:10" x14ac:dyDescent="0.25">
      <c r="B14" s="47" t="s">
        <v>73</v>
      </c>
    </row>
    <row r="16" spans="1:10" x14ac:dyDescent="0.25">
      <c r="B16" s="75"/>
      <c r="C16" s="75"/>
      <c r="D16" s="75"/>
      <c r="E16" s="75"/>
      <c r="F16" s="75"/>
      <c r="G16" s="75"/>
      <c r="H16" s="75"/>
      <c r="I16" s="75"/>
      <c r="J16" s="75"/>
    </row>
    <row r="17" spans="1:10" x14ac:dyDescent="0.25">
      <c r="B17" s="75"/>
      <c r="C17" s="75"/>
      <c r="D17" s="75"/>
      <c r="E17" s="75"/>
      <c r="F17" s="75"/>
      <c r="G17" s="75"/>
      <c r="H17" s="75"/>
      <c r="I17" s="75"/>
      <c r="J17" s="75"/>
    </row>
    <row r="19" spans="1:10" x14ac:dyDescent="0.25">
      <c r="A19" s="1" t="s">
        <v>42</v>
      </c>
    </row>
    <row r="20" spans="1:10" x14ac:dyDescent="0.25">
      <c r="A20" s="2" t="s">
        <v>71</v>
      </c>
      <c r="B20" s="3" t="s">
        <v>74</v>
      </c>
      <c r="C20" s="212" t="s">
        <v>2</v>
      </c>
      <c r="D20" s="208"/>
      <c r="E20" s="210" t="s">
        <v>3</v>
      </c>
      <c r="F20" s="208"/>
      <c r="G20" s="210" t="s">
        <v>4</v>
      </c>
      <c r="H20" s="208"/>
      <c r="I20" s="210" t="s">
        <v>5</v>
      </c>
      <c r="J20" s="208"/>
    </row>
    <row r="21" spans="1:10" x14ac:dyDescent="0.25">
      <c r="A21" s="116" t="s">
        <v>72</v>
      </c>
      <c r="B21" s="4"/>
      <c r="C21" s="83" t="s">
        <v>1</v>
      </c>
      <c r="D21" s="36" t="s">
        <v>11</v>
      </c>
      <c r="E21" s="36" t="s">
        <v>1</v>
      </c>
      <c r="F21" s="36" t="s">
        <v>11</v>
      </c>
      <c r="G21" s="36" t="s">
        <v>1</v>
      </c>
      <c r="H21" s="36" t="s">
        <v>11</v>
      </c>
      <c r="I21" s="36" t="s">
        <v>1</v>
      </c>
      <c r="J21" s="36" t="s">
        <v>11</v>
      </c>
    </row>
    <row r="22" spans="1:10" x14ac:dyDescent="0.25">
      <c r="A22" s="5">
        <v>2500</v>
      </c>
      <c r="B22" s="6" t="s">
        <v>29</v>
      </c>
      <c r="C22" s="84"/>
      <c r="D22" s="85"/>
      <c r="E22" s="86"/>
      <c r="F22" s="87"/>
      <c r="G22" s="6"/>
      <c r="H22" s="71"/>
      <c r="I22" s="6"/>
      <c r="J22" s="71"/>
    </row>
    <row r="23" spans="1:10" x14ac:dyDescent="0.25">
      <c r="A23" s="5">
        <v>2540</v>
      </c>
      <c r="B23" s="6" t="s">
        <v>36</v>
      </c>
      <c r="C23" s="15"/>
      <c r="D23" s="85"/>
      <c r="E23" s="86"/>
      <c r="F23" s="87"/>
      <c r="G23" s="6"/>
      <c r="H23" s="71"/>
      <c r="I23" s="6"/>
      <c r="J23" s="71"/>
    </row>
    <row r="24" spans="1:10" x14ac:dyDescent="0.25">
      <c r="A24" s="26">
        <v>8300</v>
      </c>
      <c r="B24" s="88" t="s">
        <v>30</v>
      </c>
      <c r="C24" s="32"/>
      <c r="D24" s="31"/>
      <c r="E24" s="30"/>
      <c r="F24" s="45"/>
      <c r="G24" s="32"/>
      <c r="H24" s="29"/>
      <c r="I24" s="32"/>
      <c r="J24" s="29"/>
    </row>
  </sheetData>
  <mergeCells count="5">
    <mergeCell ref="C4:D4"/>
    <mergeCell ref="C20:D20"/>
    <mergeCell ref="E20:F20"/>
    <mergeCell ref="G20:H20"/>
    <mergeCell ref="I20:J20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&amp;COppgave 11.8</oddHeader>
    <oddFooter>&amp;CSide &amp;P av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1"/>
  <sheetViews>
    <sheetView showGridLines="0" showZeros="0" workbookViewId="0">
      <selection activeCell="C16" sqref="C16"/>
    </sheetView>
  </sheetViews>
  <sheetFormatPr baseColWidth="10" defaultRowHeight="15.75" x14ac:dyDescent="0.25"/>
  <cols>
    <col min="1" max="1" width="7.5703125" style="1" customWidth="1"/>
    <col min="2" max="2" width="23.42578125" style="1" bestFit="1" customWidth="1"/>
    <col min="3" max="16384" width="11.42578125" style="1"/>
  </cols>
  <sheetData>
    <row r="1" spans="1:10" x14ac:dyDescent="0.25">
      <c r="A1" s="114" t="s">
        <v>79</v>
      </c>
    </row>
    <row r="3" spans="1:10" x14ac:dyDescent="0.25">
      <c r="A3" s="2" t="s">
        <v>71</v>
      </c>
      <c r="B3" s="3" t="s">
        <v>74</v>
      </c>
      <c r="C3" s="208" t="s">
        <v>41</v>
      </c>
      <c r="D3" s="209"/>
      <c r="E3" s="209" t="s">
        <v>3</v>
      </c>
      <c r="F3" s="209"/>
      <c r="G3" s="209" t="s">
        <v>4</v>
      </c>
      <c r="H3" s="209"/>
      <c r="I3" s="209" t="s">
        <v>5</v>
      </c>
      <c r="J3" s="209"/>
    </row>
    <row r="4" spans="1:10" x14ac:dyDescent="0.25">
      <c r="A4" s="116" t="s">
        <v>72</v>
      </c>
      <c r="B4" s="4"/>
      <c r="C4" s="39" t="s">
        <v>1</v>
      </c>
      <c r="D4" s="40" t="s">
        <v>11</v>
      </c>
      <c r="E4" s="40" t="s">
        <v>1</v>
      </c>
      <c r="F4" s="40" t="s">
        <v>11</v>
      </c>
      <c r="G4" s="40" t="s">
        <v>1</v>
      </c>
      <c r="H4" s="40" t="s">
        <v>11</v>
      </c>
      <c r="I4" s="40" t="s">
        <v>1</v>
      </c>
      <c r="J4" s="41" t="s">
        <v>11</v>
      </c>
    </row>
    <row r="5" spans="1:10" x14ac:dyDescent="0.25">
      <c r="A5" s="5"/>
      <c r="B5" s="6" t="s">
        <v>6</v>
      </c>
      <c r="C5" s="7">
        <v>2711000</v>
      </c>
      <c r="D5" s="8">
        <v>1238000</v>
      </c>
      <c r="E5" s="9"/>
      <c r="F5" s="10"/>
      <c r="G5" s="11"/>
      <c r="H5" s="12"/>
      <c r="I5" s="11"/>
      <c r="J5" s="12"/>
    </row>
    <row r="6" spans="1:10" x14ac:dyDescent="0.25">
      <c r="A6" s="13">
        <v>2000</v>
      </c>
      <c r="B6" s="14" t="s">
        <v>24</v>
      </c>
      <c r="C6" s="15"/>
      <c r="D6" s="16">
        <v>250000</v>
      </c>
      <c r="E6" s="17"/>
      <c r="F6" s="18"/>
      <c r="G6" s="15"/>
      <c r="H6" s="19"/>
      <c r="I6" s="15"/>
      <c r="J6" s="19"/>
    </row>
    <row r="7" spans="1:10" x14ac:dyDescent="0.25">
      <c r="A7" s="13">
        <v>2050</v>
      </c>
      <c r="B7" s="89" t="s">
        <v>25</v>
      </c>
      <c r="C7" s="15"/>
      <c r="D7" s="16">
        <v>75000</v>
      </c>
      <c r="E7" s="17"/>
      <c r="F7" s="18"/>
      <c r="G7" s="15"/>
      <c r="H7" s="19"/>
      <c r="I7" s="15"/>
      <c r="J7" s="19"/>
    </row>
    <row r="8" spans="1:10" x14ac:dyDescent="0.25">
      <c r="A8" s="13">
        <v>2500</v>
      </c>
      <c r="B8" s="14" t="s">
        <v>29</v>
      </c>
      <c r="C8" s="15">
        <v>45000</v>
      </c>
      <c r="D8" s="16">
        <v>45000</v>
      </c>
      <c r="E8" s="17"/>
      <c r="F8" s="18"/>
      <c r="G8" s="15"/>
      <c r="H8" s="19"/>
      <c r="I8" s="15"/>
      <c r="J8" s="19"/>
    </row>
    <row r="9" spans="1:10" x14ac:dyDescent="0.25">
      <c r="A9" s="13">
        <v>2540</v>
      </c>
      <c r="B9" s="14" t="s">
        <v>36</v>
      </c>
      <c r="C9" s="15">
        <v>45000</v>
      </c>
      <c r="D9" s="16">
        <v>45000</v>
      </c>
      <c r="E9" s="17"/>
      <c r="F9" s="18"/>
      <c r="G9" s="15"/>
      <c r="H9" s="19"/>
      <c r="I9" s="15"/>
      <c r="J9" s="19"/>
    </row>
    <row r="10" spans="1:10" x14ac:dyDescent="0.25">
      <c r="A10" s="13">
        <v>2800</v>
      </c>
      <c r="B10" s="89" t="s">
        <v>26</v>
      </c>
      <c r="C10" s="15">
        <v>20000</v>
      </c>
      <c r="D10" s="16">
        <v>20000</v>
      </c>
      <c r="E10" s="17"/>
      <c r="F10" s="18"/>
      <c r="G10" s="15"/>
      <c r="H10" s="19"/>
      <c r="I10" s="15"/>
      <c r="J10" s="19"/>
    </row>
    <row r="11" spans="1:10" x14ac:dyDescent="0.25">
      <c r="A11" s="21"/>
      <c r="B11" s="24" t="s">
        <v>7</v>
      </c>
      <c r="C11" s="23">
        <v>867000</v>
      </c>
      <c r="D11" s="16">
        <v>1835000</v>
      </c>
      <c r="E11" s="17"/>
      <c r="F11" s="18"/>
      <c r="G11" s="15"/>
      <c r="H11" s="19"/>
      <c r="I11" s="15"/>
      <c r="J11" s="19"/>
    </row>
    <row r="12" spans="1:10" x14ac:dyDescent="0.25">
      <c r="A12" s="21"/>
      <c r="B12" s="24" t="s">
        <v>8</v>
      </c>
      <c r="C12" s="23"/>
      <c r="D12" s="16">
        <v>2692000</v>
      </c>
      <c r="E12" s="17"/>
      <c r="F12" s="18"/>
      <c r="G12" s="15"/>
      <c r="H12" s="19"/>
      <c r="I12" s="15"/>
      <c r="J12" s="19"/>
    </row>
    <row r="13" spans="1:10" x14ac:dyDescent="0.25">
      <c r="A13" s="21"/>
      <c r="B13" s="24" t="s">
        <v>9</v>
      </c>
      <c r="C13" s="23">
        <v>2512000</v>
      </c>
      <c r="D13" s="16"/>
      <c r="E13" s="17"/>
      <c r="F13" s="18"/>
      <c r="G13" s="15"/>
      <c r="H13" s="19"/>
      <c r="I13" s="15"/>
      <c r="J13" s="19"/>
    </row>
    <row r="14" spans="1:10" x14ac:dyDescent="0.25">
      <c r="A14" s="21">
        <v>8300</v>
      </c>
      <c r="B14" s="24" t="s">
        <v>30</v>
      </c>
      <c r="C14" s="23"/>
      <c r="D14" s="16"/>
      <c r="E14" s="17"/>
      <c r="F14" s="18"/>
      <c r="G14" s="15"/>
      <c r="H14" s="19"/>
      <c r="I14" s="15"/>
      <c r="J14" s="19"/>
    </row>
    <row r="15" spans="1:10" x14ac:dyDescent="0.25">
      <c r="A15" s="26">
        <v>8800</v>
      </c>
      <c r="B15" s="27" t="s">
        <v>0</v>
      </c>
      <c r="C15" s="28"/>
      <c r="D15" s="29"/>
      <c r="E15" s="30"/>
      <c r="F15" s="45"/>
      <c r="G15" s="32"/>
      <c r="H15" s="29"/>
      <c r="I15" s="32"/>
      <c r="J15" s="29"/>
    </row>
    <row r="16" spans="1:10" s="35" customFormat="1" ht="20.25" x14ac:dyDescent="0.3">
      <c r="A16" s="46"/>
      <c r="B16" s="33"/>
      <c r="C16" s="33">
        <f>SUM(C5:C15)</f>
        <v>6200000</v>
      </c>
      <c r="D16" s="34">
        <f t="shared" ref="D16:J16" si="0">SUM(D5:D15)</f>
        <v>6200000</v>
      </c>
      <c r="E16" s="33">
        <f t="shared" si="0"/>
        <v>0</v>
      </c>
      <c r="F16" s="34">
        <f t="shared" si="0"/>
        <v>0</v>
      </c>
      <c r="G16" s="33">
        <f t="shared" si="0"/>
        <v>0</v>
      </c>
      <c r="H16" s="34">
        <f t="shared" si="0"/>
        <v>0</v>
      </c>
      <c r="I16" s="33">
        <f t="shared" si="0"/>
        <v>0</v>
      </c>
      <c r="J16" s="34">
        <f t="shared" si="0"/>
        <v>0</v>
      </c>
    </row>
    <row r="18" spans="1:10" x14ac:dyDescent="0.25">
      <c r="B18" s="47" t="s">
        <v>27</v>
      </c>
    </row>
    <row r="19" spans="1:10" x14ac:dyDescent="0.25">
      <c r="B19" s="1" t="s">
        <v>43</v>
      </c>
      <c r="D19" s="38"/>
      <c r="G19" s="38"/>
    </row>
    <row r="20" spans="1:10" ht="16.5" thickBot="1" x14ac:dyDescent="0.3">
      <c r="B20" s="1" t="s">
        <v>28</v>
      </c>
      <c r="D20" s="132"/>
    </row>
    <row r="21" spans="1:10" s="35" customFormat="1" ht="21" thickBot="1" x14ac:dyDescent="0.35">
      <c r="A21" s="1"/>
      <c r="B21" s="1" t="s">
        <v>44</v>
      </c>
      <c r="C21" s="1"/>
      <c r="D21" s="133">
        <f>G15</f>
        <v>0</v>
      </c>
      <c r="E21" s="1"/>
      <c r="F21" s="1"/>
      <c r="G21" s="1"/>
      <c r="H21" s="1"/>
      <c r="I21" s="1"/>
      <c r="J21" s="1"/>
    </row>
  </sheetData>
  <mergeCells count="4">
    <mergeCell ref="C3:D3"/>
    <mergeCell ref="E3:F3"/>
    <mergeCell ref="G3:H3"/>
    <mergeCell ref="I3:J3"/>
  </mergeCell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&amp;COppgave 11.12</oddHeader>
    <oddFooter>&amp;CSide &amp;P av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9"/>
  <sheetViews>
    <sheetView showGridLines="0" workbookViewId="0">
      <selection activeCell="K19" sqref="K19"/>
    </sheetView>
  </sheetViews>
  <sheetFormatPr baseColWidth="10" defaultRowHeight="15.75" x14ac:dyDescent="0.25"/>
  <cols>
    <col min="1" max="1" width="7.5703125" style="1" customWidth="1"/>
    <col min="2" max="2" width="18.5703125" style="1" bestFit="1" customWidth="1"/>
    <col min="3" max="16384" width="11.42578125" style="1"/>
  </cols>
  <sheetData>
    <row r="1" spans="1:10" x14ac:dyDescent="0.25">
      <c r="A1" s="114" t="s">
        <v>80</v>
      </c>
    </row>
    <row r="3" spans="1:10" x14ac:dyDescent="0.25">
      <c r="A3" s="1" t="s">
        <v>10</v>
      </c>
      <c r="B3" s="1" t="s">
        <v>67</v>
      </c>
    </row>
    <row r="4" spans="1:10" x14ac:dyDescent="0.25">
      <c r="B4" s="1" t="s">
        <v>65</v>
      </c>
      <c r="C4" s="75"/>
      <c r="D4" s="75"/>
      <c r="E4" s="75"/>
      <c r="F4" s="75"/>
      <c r="G4" s="75"/>
      <c r="H4" s="75"/>
      <c r="I4" s="75"/>
      <c r="J4" s="75"/>
    </row>
    <row r="5" spans="1:10" x14ac:dyDescent="0.25">
      <c r="C5" s="75"/>
      <c r="D5" s="75"/>
      <c r="E5" s="75"/>
      <c r="F5" s="75"/>
      <c r="G5" s="75"/>
      <c r="H5" s="75"/>
      <c r="I5" s="75"/>
      <c r="J5" s="75"/>
    </row>
    <row r="6" spans="1:10" x14ac:dyDescent="0.25">
      <c r="C6" s="75"/>
      <c r="D6" s="75"/>
      <c r="E6" s="75"/>
      <c r="F6" s="75"/>
      <c r="G6" s="75"/>
      <c r="H6" s="75"/>
      <c r="I6" s="75"/>
      <c r="J6" s="75"/>
    </row>
    <row r="7" spans="1:10" x14ac:dyDescent="0.25">
      <c r="B7" s="1" t="s">
        <v>66</v>
      </c>
      <c r="C7" s="75"/>
      <c r="D7" s="75"/>
      <c r="E7" s="75"/>
      <c r="F7" s="75"/>
      <c r="G7" s="75"/>
      <c r="H7" s="75"/>
      <c r="I7" s="75"/>
      <c r="J7" s="75"/>
    </row>
    <row r="8" spans="1:10" x14ac:dyDescent="0.25">
      <c r="C8" s="75"/>
      <c r="D8" s="75"/>
      <c r="E8" s="75"/>
      <c r="F8" s="75"/>
      <c r="G8" s="75"/>
      <c r="H8" s="75"/>
      <c r="I8" s="75"/>
      <c r="J8" s="75"/>
    </row>
    <row r="10" spans="1:10" x14ac:dyDescent="0.25">
      <c r="A10" s="1" t="s">
        <v>42</v>
      </c>
    </row>
    <row r="11" spans="1:10" x14ac:dyDescent="0.25">
      <c r="A11" s="48" t="s">
        <v>71</v>
      </c>
      <c r="B11" s="3" t="s">
        <v>74</v>
      </c>
      <c r="C11" s="210" t="s">
        <v>41</v>
      </c>
      <c r="D11" s="208"/>
      <c r="E11" s="210" t="s">
        <v>3</v>
      </c>
      <c r="F11" s="208"/>
      <c r="G11" s="210" t="s">
        <v>4</v>
      </c>
      <c r="H11" s="208"/>
      <c r="I11" s="210" t="s">
        <v>5</v>
      </c>
      <c r="J11" s="208"/>
    </row>
    <row r="12" spans="1:10" x14ac:dyDescent="0.25">
      <c r="A12" s="81" t="s">
        <v>72</v>
      </c>
      <c r="B12" s="4"/>
      <c r="C12" s="83" t="s">
        <v>1</v>
      </c>
      <c r="D12" s="36" t="s">
        <v>11</v>
      </c>
      <c r="E12" s="36" t="s">
        <v>1</v>
      </c>
      <c r="F12" s="36" t="s">
        <v>11</v>
      </c>
      <c r="G12" s="36" t="s">
        <v>1</v>
      </c>
      <c r="H12" s="36" t="s">
        <v>11</v>
      </c>
      <c r="I12" s="36" t="s">
        <v>1</v>
      </c>
      <c r="J12" s="36" t="s">
        <v>11</v>
      </c>
    </row>
    <row r="13" spans="1:10" x14ac:dyDescent="0.25">
      <c r="A13" s="5">
        <v>2120</v>
      </c>
      <c r="B13" s="6" t="s">
        <v>45</v>
      </c>
      <c r="C13" s="84"/>
      <c r="D13" s="85">
        <v>120000</v>
      </c>
      <c r="E13" s="86"/>
      <c r="F13" s="87"/>
      <c r="G13" s="6"/>
      <c r="H13" s="71"/>
      <c r="I13" s="6"/>
      <c r="J13" s="71"/>
    </row>
    <row r="14" spans="1:10" x14ac:dyDescent="0.25">
      <c r="A14" s="5">
        <v>2500</v>
      </c>
      <c r="B14" s="6" t="s">
        <v>29</v>
      </c>
      <c r="C14" s="84">
        <v>339500</v>
      </c>
      <c r="D14" s="85">
        <v>340000</v>
      </c>
      <c r="E14" s="86"/>
      <c r="F14" s="87"/>
      <c r="G14" s="6"/>
      <c r="H14" s="71"/>
      <c r="I14" s="6"/>
      <c r="J14" s="71"/>
    </row>
    <row r="15" spans="1:10" x14ac:dyDescent="0.25">
      <c r="A15" s="5">
        <v>2540</v>
      </c>
      <c r="B15" s="6" t="s">
        <v>36</v>
      </c>
      <c r="C15" s="15">
        <v>339500</v>
      </c>
      <c r="D15" s="85">
        <v>339500</v>
      </c>
      <c r="E15" s="86"/>
      <c r="F15" s="87"/>
      <c r="G15" s="6"/>
      <c r="H15" s="71"/>
      <c r="I15" s="6"/>
      <c r="J15" s="71"/>
    </row>
    <row r="16" spans="1:10" x14ac:dyDescent="0.25">
      <c r="A16" s="90">
        <v>8300</v>
      </c>
      <c r="B16" s="77" t="s">
        <v>29</v>
      </c>
      <c r="C16" s="91"/>
      <c r="D16" s="92"/>
      <c r="E16" s="93"/>
      <c r="F16" s="94"/>
      <c r="G16" s="77"/>
      <c r="H16" s="78"/>
      <c r="I16" s="77"/>
      <c r="J16" s="78"/>
    </row>
    <row r="17" spans="1:10" x14ac:dyDescent="0.25">
      <c r="A17" s="26">
        <v>8320</v>
      </c>
      <c r="B17" s="88" t="s">
        <v>46</v>
      </c>
      <c r="C17" s="32"/>
      <c r="D17" s="31"/>
      <c r="E17" s="30"/>
      <c r="F17" s="45"/>
      <c r="G17" s="32"/>
      <c r="H17" s="29"/>
      <c r="I17" s="32"/>
      <c r="J17" s="29"/>
    </row>
    <row r="19" spans="1:10" ht="16.5" thickBot="1" x14ac:dyDescent="0.3">
      <c r="A19" s="1" t="s">
        <v>54</v>
      </c>
      <c r="B19" s="129" t="s">
        <v>81</v>
      </c>
      <c r="C19" s="129"/>
      <c r="D19" s="129"/>
      <c r="E19" s="129"/>
      <c r="F19" s="134"/>
    </row>
  </sheetData>
  <mergeCells count="4">
    <mergeCell ref="C11:D11"/>
    <mergeCell ref="E11:F11"/>
    <mergeCell ref="G11:H11"/>
    <mergeCell ref="I11:J11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&amp;COppgave 11.13</oddHeader>
    <oddFooter>&amp;CSide &amp;P av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37"/>
  <sheetViews>
    <sheetView showGridLines="0" showZeros="0" workbookViewId="0">
      <selection activeCell="N16" sqref="N16"/>
    </sheetView>
  </sheetViews>
  <sheetFormatPr baseColWidth="10" defaultRowHeight="15.75" x14ac:dyDescent="0.25"/>
  <cols>
    <col min="1" max="1" width="6.42578125" style="1" bestFit="1" customWidth="1"/>
    <col min="2" max="2" width="23.42578125" style="1" bestFit="1" customWidth="1"/>
    <col min="3" max="16" width="11.42578125" style="1"/>
    <col min="17" max="17" width="11.42578125" style="38"/>
    <col min="18" max="16384" width="11.42578125" style="1"/>
  </cols>
  <sheetData>
    <row r="1" spans="1:12" x14ac:dyDescent="0.25">
      <c r="A1" s="114" t="s">
        <v>82</v>
      </c>
    </row>
    <row r="2" spans="1:12" x14ac:dyDescent="0.25">
      <c r="A2" s="128" t="s">
        <v>71</v>
      </c>
      <c r="B2" s="3" t="s">
        <v>74</v>
      </c>
      <c r="C2" s="208" t="s">
        <v>2</v>
      </c>
      <c r="D2" s="209"/>
      <c r="E2" s="209" t="s">
        <v>3</v>
      </c>
      <c r="F2" s="209"/>
      <c r="G2" s="209" t="s">
        <v>4</v>
      </c>
      <c r="H2" s="209"/>
      <c r="I2" s="209" t="s">
        <v>5</v>
      </c>
      <c r="J2" s="209"/>
      <c r="L2" s="80"/>
    </row>
    <row r="3" spans="1:12" x14ac:dyDescent="0.25">
      <c r="A3" s="127" t="s">
        <v>72</v>
      </c>
      <c r="B3" s="4"/>
      <c r="C3" s="39" t="s">
        <v>1</v>
      </c>
      <c r="D3" s="40" t="s">
        <v>11</v>
      </c>
      <c r="E3" s="40" t="s">
        <v>1</v>
      </c>
      <c r="F3" s="40" t="s">
        <v>11</v>
      </c>
      <c r="G3" s="40" t="s">
        <v>1</v>
      </c>
      <c r="H3" s="40" t="s">
        <v>11</v>
      </c>
      <c r="I3" s="40" t="s">
        <v>1</v>
      </c>
      <c r="J3" s="41" t="s">
        <v>11</v>
      </c>
      <c r="L3" s="80"/>
    </row>
    <row r="4" spans="1:12" x14ac:dyDescent="0.25">
      <c r="A4" s="50"/>
      <c r="B4" s="11" t="s">
        <v>6</v>
      </c>
      <c r="C4" s="7">
        <v>162300</v>
      </c>
      <c r="D4" s="8"/>
      <c r="E4" s="9"/>
      <c r="F4" s="10"/>
      <c r="G4" s="11"/>
      <c r="H4" s="12"/>
      <c r="I4" s="11"/>
      <c r="J4" s="12"/>
      <c r="L4" s="80"/>
    </row>
    <row r="5" spans="1:12" x14ac:dyDescent="0.25">
      <c r="A5" s="13">
        <v>1220</v>
      </c>
      <c r="B5" s="14" t="s">
        <v>17</v>
      </c>
      <c r="C5" s="15">
        <v>150000</v>
      </c>
      <c r="D5" s="16"/>
      <c r="E5" s="17"/>
      <c r="F5" s="18"/>
      <c r="G5" s="15"/>
      <c r="H5" s="19"/>
      <c r="I5" s="15"/>
      <c r="J5" s="19"/>
      <c r="L5" s="80"/>
    </row>
    <row r="6" spans="1:12" x14ac:dyDescent="0.25">
      <c r="A6" s="13">
        <v>1240</v>
      </c>
      <c r="B6" s="14" t="s">
        <v>18</v>
      </c>
      <c r="C6" s="15">
        <v>90000</v>
      </c>
      <c r="D6" s="16"/>
      <c r="E6" s="17"/>
      <c r="F6" s="18"/>
      <c r="G6" s="15"/>
      <c r="H6" s="19"/>
      <c r="I6" s="15"/>
      <c r="J6" s="19"/>
      <c r="L6" s="80"/>
    </row>
    <row r="7" spans="1:12" x14ac:dyDescent="0.25">
      <c r="A7" s="13">
        <v>1400</v>
      </c>
      <c r="B7" s="14" t="s">
        <v>12</v>
      </c>
      <c r="C7" s="15">
        <v>262000</v>
      </c>
      <c r="D7" s="16"/>
      <c r="E7" s="17"/>
      <c r="F7" s="18"/>
      <c r="G7" s="15"/>
      <c r="H7" s="19"/>
      <c r="I7" s="15"/>
      <c r="J7" s="19"/>
      <c r="L7" s="80"/>
    </row>
    <row r="8" spans="1:12" x14ac:dyDescent="0.25">
      <c r="A8" s="13">
        <v>1700</v>
      </c>
      <c r="B8" s="14" t="s">
        <v>19</v>
      </c>
      <c r="C8" s="15"/>
      <c r="D8" s="16"/>
      <c r="E8" s="17"/>
      <c r="F8" s="18"/>
      <c r="G8" s="15"/>
      <c r="H8" s="19"/>
      <c r="I8" s="15"/>
      <c r="J8" s="19"/>
      <c r="L8" s="80"/>
    </row>
    <row r="9" spans="1:12" x14ac:dyDescent="0.25">
      <c r="A9" s="13">
        <v>2000</v>
      </c>
      <c r="B9" s="14" t="s">
        <v>24</v>
      </c>
      <c r="C9" s="15"/>
      <c r="D9" s="16">
        <v>100000</v>
      </c>
      <c r="E9" s="17"/>
      <c r="F9" s="18"/>
      <c r="G9" s="15"/>
      <c r="H9" s="19"/>
      <c r="I9" s="15"/>
      <c r="J9" s="19"/>
      <c r="L9" s="80"/>
    </row>
    <row r="10" spans="1:12" x14ac:dyDescent="0.25">
      <c r="A10" s="13">
        <v>2050</v>
      </c>
      <c r="B10" s="89" t="s">
        <v>25</v>
      </c>
      <c r="C10" s="15"/>
      <c r="D10" s="16">
        <v>20300</v>
      </c>
      <c r="E10" s="17"/>
      <c r="F10" s="18"/>
      <c r="G10" s="15"/>
      <c r="H10" s="19"/>
      <c r="I10" s="15"/>
      <c r="J10" s="19"/>
      <c r="L10" s="80"/>
    </row>
    <row r="11" spans="1:12" x14ac:dyDescent="0.25">
      <c r="A11" s="13"/>
      <c r="B11" s="89" t="s">
        <v>7</v>
      </c>
      <c r="C11" s="15"/>
      <c r="D11" s="16">
        <v>72300</v>
      </c>
      <c r="E11" s="17"/>
      <c r="F11" s="18"/>
      <c r="G11" s="15"/>
      <c r="H11" s="19"/>
      <c r="I11" s="15"/>
      <c r="J11" s="19"/>
      <c r="L11" s="80"/>
    </row>
    <row r="12" spans="1:12" x14ac:dyDescent="0.25">
      <c r="A12" s="13">
        <v>2120</v>
      </c>
      <c r="B12" s="95" t="s">
        <v>45</v>
      </c>
      <c r="C12" s="14"/>
      <c r="D12" s="16">
        <v>16280</v>
      </c>
      <c r="E12" s="17"/>
      <c r="F12" s="18"/>
      <c r="G12" s="15"/>
      <c r="H12" s="19"/>
      <c r="I12" s="15"/>
      <c r="J12" s="19"/>
    </row>
    <row r="13" spans="1:12" x14ac:dyDescent="0.25">
      <c r="A13" s="13">
        <v>2500</v>
      </c>
      <c r="B13" s="89" t="s">
        <v>29</v>
      </c>
      <c r="C13" s="14"/>
      <c r="D13" s="16"/>
      <c r="E13" s="17"/>
      <c r="F13" s="18"/>
      <c r="G13" s="15"/>
      <c r="H13" s="19"/>
      <c r="I13" s="15"/>
      <c r="J13" s="19"/>
    </row>
    <row r="14" spans="1:12" x14ac:dyDescent="0.25">
      <c r="A14" s="13">
        <v>2770</v>
      </c>
      <c r="B14" s="20" t="s">
        <v>20</v>
      </c>
      <c r="C14" s="14"/>
      <c r="D14" s="16">
        <v>35130</v>
      </c>
      <c r="E14" s="17"/>
      <c r="F14" s="18"/>
      <c r="G14" s="15"/>
      <c r="H14" s="19"/>
      <c r="I14" s="15"/>
      <c r="J14" s="19"/>
    </row>
    <row r="15" spans="1:12" x14ac:dyDescent="0.25">
      <c r="A15" s="13">
        <v>2780</v>
      </c>
      <c r="B15" s="20" t="s">
        <v>21</v>
      </c>
      <c r="C15" s="14"/>
      <c r="D15" s="16">
        <v>24600</v>
      </c>
      <c r="E15" s="17"/>
      <c r="F15" s="18"/>
      <c r="G15" s="15"/>
      <c r="H15" s="19"/>
      <c r="I15" s="15"/>
      <c r="J15" s="19"/>
    </row>
    <row r="16" spans="1:12" x14ac:dyDescent="0.25">
      <c r="A16" s="13">
        <v>2800</v>
      </c>
      <c r="B16" s="20" t="s">
        <v>26</v>
      </c>
      <c r="C16" s="14"/>
      <c r="D16" s="16"/>
      <c r="E16" s="17"/>
      <c r="F16" s="18"/>
      <c r="G16" s="15"/>
      <c r="H16" s="19"/>
      <c r="I16" s="15"/>
      <c r="J16" s="19"/>
    </row>
    <row r="17" spans="1:19" x14ac:dyDescent="0.25">
      <c r="A17" s="13">
        <v>2940</v>
      </c>
      <c r="B17" s="20" t="s">
        <v>55</v>
      </c>
      <c r="C17" s="14"/>
      <c r="D17" s="16">
        <v>174480</v>
      </c>
      <c r="E17" s="17"/>
      <c r="F17" s="18"/>
      <c r="G17" s="15"/>
      <c r="H17" s="19"/>
      <c r="I17" s="15"/>
      <c r="J17" s="19"/>
    </row>
    <row r="18" spans="1:19" x14ac:dyDescent="0.25">
      <c r="A18" s="21">
        <v>3000</v>
      </c>
      <c r="B18" s="22" t="s">
        <v>47</v>
      </c>
      <c r="C18" s="23"/>
      <c r="D18" s="16">
        <v>3749315</v>
      </c>
      <c r="E18" s="17"/>
      <c r="F18" s="18"/>
      <c r="G18" s="15"/>
      <c r="H18" s="19"/>
      <c r="I18" s="15"/>
      <c r="J18" s="19"/>
    </row>
    <row r="19" spans="1:19" x14ac:dyDescent="0.25">
      <c r="A19" s="21">
        <v>4000</v>
      </c>
      <c r="B19" s="24" t="s">
        <v>13</v>
      </c>
      <c r="C19" s="23">
        <v>1428400</v>
      </c>
      <c r="D19" s="16"/>
      <c r="E19" s="17"/>
      <c r="F19" s="18"/>
      <c r="G19" s="15"/>
      <c r="H19" s="19"/>
      <c r="I19" s="15"/>
      <c r="J19" s="19"/>
    </row>
    <row r="20" spans="1:19" x14ac:dyDescent="0.25">
      <c r="A20" s="21">
        <v>5000</v>
      </c>
      <c r="B20" s="22" t="s">
        <v>22</v>
      </c>
      <c r="C20" s="23">
        <v>1454000</v>
      </c>
      <c r="D20" s="16"/>
      <c r="E20" s="17"/>
      <c r="F20" s="18"/>
      <c r="G20" s="15"/>
      <c r="H20" s="19"/>
      <c r="I20" s="15"/>
      <c r="J20" s="19"/>
    </row>
    <row r="21" spans="1:19" x14ac:dyDescent="0.25">
      <c r="A21" s="21">
        <v>5050</v>
      </c>
      <c r="B21" s="24" t="s">
        <v>51</v>
      </c>
      <c r="C21" s="23">
        <v>174480</v>
      </c>
      <c r="D21" s="16"/>
      <c r="E21" s="17"/>
      <c r="F21" s="18"/>
      <c r="G21" s="15"/>
      <c r="H21" s="19"/>
      <c r="I21" s="15"/>
      <c r="J21" s="19"/>
    </row>
    <row r="22" spans="1:19" x14ac:dyDescent="0.25">
      <c r="A22" s="21">
        <v>5110</v>
      </c>
      <c r="B22" s="24" t="s">
        <v>48</v>
      </c>
      <c r="C22" s="23">
        <v>41000</v>
      </c>
      <c r="D22" s="16"/>
      <c r="E22" s="17"/>
      <c r="F22" s="18"/>
      <c r="G22" s="15"/>
      <c r="H22" s="19"/>
      <c r="I22" s="15"/>
      <c r="J22" s="19"/>
    </row>
    <row r="23" spans="1:19" x14ac:dyDescent="0.25">
      <c r="A23" s="21">
        <v>5400</v>
      </c>
      <c r="B23" s="24" t="s">
        <v>23</v>
      </c>
      <c r="C23" s="23">
        <v>235395</v>
      </c>
      <c r="D23" s="16"/>
      <c r="E23" s="17"/>
      <c r="F23" s="18"/>
      <c r="G23" s="15"/>
      <c r="H23" s="19"/>
      <c r="I23" s="15"/>
      <c r="J23" s="19"/>
    </row>
    <row r="24" spans="1:19" x14ac:dyDescent="0.25">
      <c r="A24" s="21">
        <v>6010</v>
      </c>
      <c r="B24" s="24" t="s">
        <v>14</v>
      </c>
      <c r="C24" s="23"/>
      <c r="D24" s="16"/>
      <c r="E24" s="17"/>
      <c r="F24" s="16"/>
      <c r="G24" s="15"/>
      <c r="H24" s="19"/>
      <c r="I24" s="15"/>
      <c r="J24" s="19"/>
      <c r="L24" s="38"/>
    </row>
    <row r="25" spans="1:19" x14ac:dyDescent="0.25">
      <c r="A25" s="21">
        <v>7780</v>
      </c>
      <c r="B25" s="24" t="s">
        <v>15</v>
      </c>
      <c r="C25" s="23">
        <v>192340</v>
      </c>
      <c r="D25" s="16"/>
      <c r="E25" s="25"/>
      <c r="F25" s="16"/>
      <c r="G25" s="15"/>
      <c r="H25" s="19"/>
      <c r="I25" s="15"/>
      <c r="J25" s="19"/>
    </row>
    <row r="26" spans="1:19" x14ac:dyDescent="0.25">
      <c r="A26" s="21">
        <v>8100</v>
      </c>
      <c r="B26" s="24" t="s">
        <v>16</v>
      </c>
      <c r="C26" s="23">
        <v>2490</v>
      </c>
      <c r="D26" s="16"/>
      <c r="E26" s="25"/>
      <c r="F26" s="16"/>
      <c r="G26" s="15"/>
      <c r="H26" s="19"/>
      <c r="I26" s="15"/>
      <c r="J26" s="19"/>
    </row>
    <row r="27" spans="1:19" x14ac:dyDescent="0.25">
      <c r="A27" s="21">
        <v>8300</v>
      </c>
      <c r="B27" s="24" t="s">
        <v>29</v>
      </c>
      <c r="C27" s="23"/>
      <c r="D27" s="16"/>
      <c r="E27" s="25"/>
      <c r="F27" s="16"/>
      <c r="G27" s="15"/>
      <c r="H27" s="19"/>
      <c r="I27" s="15"/>
      <c r="J27" s="19"/>
      <c r="M27" s="47" t="s">
        <v>27</v>
      </c>
    </row>
    <row r="28" spans="1:19" x14ac:dyDescent="0.25">
      <c r="A28" s="96">
        <v>8320</v>
      </c>
      <c r="B28" s="97" t="s">
        <v>49</v>
      </c>
      <c r="C28" s="98"/>
      <c r="D28" s="99"/>
      <c r="E28" s="100"/>
      <c r="F28" s="99"/>
      <c r="G28" s="91"/>
      <c r="H28" s="101"/>
      <c r="I28" s="91"/>
      <c r="J28" s="101"/>
      <c r="M28" s="1" t="s">
        <v>26</v>
      </c>
      <c r="N28" s="38"/>
      <c r="P28" s="131"/>
    </row>
    <row r="29" spans="1:19" ht="16.5" thickBot="1" x14ac:dyDescent="0.3">
      <c r="A29" s="26">
        <v>8800</v>
      </c>
      <c r="B29" s="27" t="s">
        <v>0</v>
      </c>
      <c r="C29" s="28"/>
      <c r="D29" s="29"/>
      <c r="E29" s="102"/>
      <c r="F29" s="31"/>
      <c r="G29" s="32"/>
      <c r="H29" s="29"/>
      <c r="I29" s="32"/>
      <c r="J29" s="29"/>
      <c r="M29" s="1" t="s">
        <v>28</v>
      </c>
      <c r="P29" s="135"/>
    </row>
    <row r="30" spans="1:19" s="35" customFormat="1" ht="21" thickBot="1" x14ac:dyDescent="0.35">
      <c r="A30" s="42"/>
      <c r="B30" s="43"/>
      <c r="C30" s="33">
        <f t="shared" ref="C30:J30" si="0">SUM(C4:C29)</f>
        <v>4192405</v>
      </c>
      <c r="D30" s="34">
        <f t="shared" si="0"/>
        <v>4192405</v>
      </c>
      <c r="E30" s="33">
        <f t="shared" si="0"/>
        <v>0</v>
      </c>
      <c r="F30" s="34">
        <f t="shared" si="0"/>
        <v>0</v>
      </c>
      <c r="G30" s="33">
        <f t="shared" si="0"/>
        <v>0</v>
      </c>
      <c r="H30" s="34">
        <f t="shared" si="0"/>
        <v>0</v>
      </c>
      <c r="I30" s="33">
        <f t="shared" si="0"/>
        <v>0</v>
      </c>
      <c r="J30" s="34">
        <f t="shared" si="0"/>
        <v>0</v>
      </c>
      <c r="L30" s="1"/>
      <c r="M30" s="1"/>
      <c r="N30" s="1"/>
      <c r="P30" s="133">
        <f>E29</f>
        <v>0</v>
      </c>
      <c r="Q30" s="38"/>
      <c r="R30" s="1"/>
      <c r="S30" s="1"/>
    </row>
    <row r="31" spans="1:19" x14ac:dyDescent="0.25">
      <c r="E31" s="38">
        <f>C30-D30</f>
        <v>0</v>
      </c>
      <c r="L31" s="125"/>
    </row>
    <row r="32" spans="1:19" ht="20.25" x14ac:dyDescent="0.3">
      <c r="L32" s="125"/>
      <c r="M32" s="35"/>
      <c r="N32" s="35"/>
      <c r="O32" s="35"/>
      <c r="P32" s="35"/>
      <c r="Q32" s="115"/>
      <c r="R32" s="35"/>
      <c r="S32" s="35"/>
    </row>
    <row r="33" spans="1:19" x14ac:dyDescent="0.25">
      <c r="G33" s="38"/>
      <c r="L33" s="125"/>
    </row>
    <row r="35" spans="1:19" s="35" customFormat="1" ht="20.25" x14ac:dyDescent="0.3">
      <c r="A35" s="1"/>
      <c r="F35" s="1"/>
      <c r="G35" s="38"/>
      <c r="H35" s="38"/>
      <c r="I35" s="1"/>
      <c r="J35" s="1"/>
      <c r="L35" s="1"/>
      <c r="M35" s="1"/>
      <c r="N35" s="1"/>
      <c r="O35" s="1"/>
      <c r="P35" s="1"/>
      <c r="Q35" s="38"/>
      <c r="R35" s="1"/>
      <c r="S35" s="1"/>
    </row>
    <row r="36" spans="1:19" x14ac:dyDescent="0.25">
      <c r="G36" s="38"/>
      <c r="H36" s="38"/>
    </row>
    <row r="37" spans="1:19" ht="20.25" x14ac:dyDescent="0.3">
      <c r="G37" s="38"/>
      <c r="L37" s="35"/>
      <c r="M37" s="35"/>
      <c r="N37" s="35"/>
      <c r="O37" s="35"/>
      <c r="P37" s="35"/>
      <c r="Q37" s="115"/>
      <c r="R37" s="35"/>
      <c r="S37" s="35"/>
    </row>
  </sheetData>
  <sortState xmlns:xlrd2="http://schemas.microsoft.com/office/spreadsheetml/2017/richdata2" ref="A22:S23">
    <sortCondition ref="A22:A23"/>
  </sortState>
  <mergeCells count="4">
    <mergeCell ref="C2:D2"/>
    <mergeCell ref="E2:F2"/>
    <mergeCell ref="G2:H2"/>
    <mergeCell ref="I2:J2"/>
  </mergeCells>
  <pageMargins left="0.74803149606299213" right="0.74803149606299213" top="0.78740157480314965" bottom="0.78740157480314965" header="0.51181102362204722" footer="0.51181102362204722"/>
  <pageSetup paperSize="9" orientation="landscape" r:id="rId1"/>
  <headerFooter alignWithMargins="0">
    <oddHeader>&amp;COppgave 11.14</oddHeader>
    <oddFooter>&amp;CSide &amp;P av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5FBF9-9881-40DC-BF0C-0415FE230E6F}">
  <dimension ref="A1:M79"/>
  <sheetViews>
    <sheetView showGridLines="0" showZeros="0" workbookViewId="0">
      <selection activeCell="K3" sqref="K3"/>
    </sheetView>
  </sheetViews>
  <sheetFormatPr baseColWidth="10" defaultRowHeight="12.75" x14ac:dyDescent="0.2"/>
  <cols>
    <col min="1" max="1" width="6.42578125" style="139" bestFit="1" customWidth="1"/>
    <col min="2" max="2" width="24.140625" style="139" bestFit="1" customWidth="1"/>
    <col min="3" max="10" width="10.7109375" style="139" customWidth="1"/>
    <col min="11" max="255" width="11.42578125" style="139"/>
    <col min="256" max="256" width="6.42578125" style="139" bestFit="1" customWidth="1"/>
    <col min="257" max="257" width="24.140625" style="139" bestFit="1" customWidth="1"/>
    <col min="258" max="265" width="11.7109375" style="139" customWidth="1"/>
    <col min="266" max="511" width="11.42578125" style="139"/>
    <col min="512" max="512" width="6.42578125" style="139" bestFit="1" customWidth="1"/>
    <col min="513" max="513" width="24.140625" style="139" bestFit="1" customWidth="1"/>
    <col min="514" max="521" width="11.7109375" style="139" customWidth="1"/>
    <col min="522" max="767" width="11.42578125" style="139"/>
    <col min="768" max="768" width="6.42578125" style="139" bestFit="1" customWidth="1"/>
    <col min="769" max="769" width="24.140625" style="139" bestFit="1" customWidth="1"/>
    <col min="770" max="777" width="11.7109375" style="139" customWidth="1"/>
    <col min="778" max="1023" width="11.42578125" style="139"/>
    <col min="1024" max="1024" width="6.42578125" style="139" bestFit="1" customWidth="1"/>
    <col min="1025" max="1025" width="24.140625" style="139" bestFit="1" customWidth="1"/>
    <col min="1026" max="1033" width="11.7109375" style="139" customWidth="1"/>
    <col min="1034" max="1279" width="11.42578125" style="139"/>
    <col min="1280" max="1280" width="6.42578125" style="139" bestFit="1" customWidth="1"/>
    <col min="1281" max="1281" width="24.140625" style="139" bestFit="1" customWidth="1"/>
    <col min="1282" max="1289" width="11.7109375" style="139" customWidth="1"/>
    <col min="1290" max="1535" width="11.42578125" style="139"/>
    <col min="1536" max="1536" width="6.42578125" style="139" bestFit="1" customWidth="1"/>
    <col min="1537" max="1537" width="24.140625" style="139" bestFit="1" customWidth="1"/>
    <col min="1538" max="1545" width="11.7109375" style="139" customWidth="1"/>
    <col min="1546" max="1791" width="11.42578125" style="139"/>
    <col min="1792" max="1792" width="6.42578125" style="139" bestFit="1" customWidth="1"/>
    <col min="1793" max="1793" width="24.140625" style="139" bestFit="1" customWidth="1"/>
    <col min="1794" max="1801" width="11.7109375" style="139" customWidth="1"/>
    <col min="1802" max="2047" width="11.42578125" style="139"/>
    <col min="2048" max="2048" width="6.42578125" style="139" bestFit="1" customWidth="1"/>
    <col min="2049" max="2049" width="24.140625" style="139" bestFit="1" customWidth="1"/>
    <col min="2050" max="2057" width="11.7109375" style="139" customWidth="1"/>
    <col min="2058" max="2303" width="11.42578125" style="139"/>
    <col min="2304" max="2304" width="6.42578125" style="139" bestFit="1" customWidth="1"/>
    <col min="2305" max="2305" width="24.140625" style="139" bestFit="1" customWidth="1"/>
    <col min="2306" max="2313" width="11.7109375" style="139" customWidth="1"/>
    <col min="2314" max="2559" width="11.42578125" style="139"/>
    <col min="2560" max="2560" width="6.42578125" style="139" bestFit="1" customWidth="1"/>
    <col min="2561" max="2561" width="24.140625" style="139" bestFit="1" customWidth="1"/>
    <col min="2562" max="2569" width="11.7109375" style="139" customWidth="1"/>
    <col min="2570" max="2815" width="11.42578125" style="139"/>
    <col min="2816" max="2816" width="6.42578125" style="139" bestFit="1" customWidth="1"/>
    <col min="2817" max="2817" width="24.140625" style="139" bestFit="1" customWidth="1"/>
    <col min="2818" max="2825" width="11.7109375" style="139" customWidth="1"/>
    <col min="2826" max="3071" width="11.42578125" style="139"/>
    <col min="3072" max="3072" width="6.42578125" style="139" bestFit="1" customWidth="1"/>
    <col min="3073" max="3073" width="24.140625" style="139" bestFit="1" customWidth="1"/>
    <col min="3074" max="3081" width="11.7109375" style="139" customWidth="1"/>
    <col min="3082" max="3327" width="11.42578125" style="139"/>
    <col min="3328" max="3328" width="6.42578125" style="139" bestFit="1" customWidth="1"/>
    <col min="3329" max="3329" width="24.140625" style="139" bestFit="1" customWidth="1"/>
    <col min="3330" max="3337" width="11.7109375" style="139" customWidth="1"/>
    <col min="3338" max="3583" width="11.42578125" style="139"/>
    <col min="3584" max="3584" width="6.42578125" style="139" bestFit="1" customWidth="1"/>
    <col min="3585" max="3585" width="24.140625" style="139" bestFit="1" customWidth="1"/>
    <col min="3586" max="3593" width="11.7109375" style="139" customWidth="1"/>
    <col min="3594" max="3839" width="11.42578125" style="139"/>
    <col min="3840" max="3840" width="6.42578125" style="139" bestFit="1" customWidth="1"/>
    <col min="3841" max="3841" width="24.140625" style="139" bestFit="1" customWidth="1"/>
    <col min="3842" max="3849" width="11.7109375" style="139" customWidth="1"/>
    <col min="3850" max="4095" width="11.42578125" style="139"/>
    <col min="4096" max="4096" width="6.42578125" style="139" bestFit="1" customWidth="1"/>
    <col min="4097" max="4097" width="24.140625" style="139" bestFit="1" customWidth="1"/>
    <col min="4098" max="4105" width="11.7109375" style="139" customWidth="1"/>
    <col min="4106" max="4351" width="11.42578125" style="139"/>
    <col min="4352" max="4352" width="6.42578125" style="139" bestFit="1" customWidth="1"/>
    <col min="4353" max="4353" width="24.140625" style="139" bestFit="1" customWidth="1"/>
    <col min="4354" max="4361" width="11.7109375" style="139" customWidth="1"/>
    <col min="4362" max="4607" width="11.42578125" style="139"/>
    <col min="4608" max="4608" width="6.42578125" style="139" bestFit="1" customWidth="1"/>
    <col min="4609" max="4609" width="24.140625" style="139" bestFit="1" customWidth="1"/>
    <col min="4610" max="4617" width="11.7109375" style="139" customWidth="1"/>
    <col min="4618" max="4863" width="11.42578125" style="139"/>
    <col min="4864" max="4864" width="6.42578125" style="139" bestFit="1" customWidth="1"/>
    <col min="4865" max="4865" width="24.140625" style="139" bestFit="1" customWidth="1"/>
    <col min="4866" max="4873" width="11.7109375" style="139" customWidth="1"/>
    <col min="4874" max="5119" width="11.42578125" style="139"/>
    <col min="5120" max="5120" width="6.42578125" style="139" bestFit="1" customWidth="1"/>
    <col min="5121" max="5121" width="24.140625" style="139" bestFit="1" customWidth="1"/>
    <col min="5122" max="5129" width="11.7109375" style="139" customWidth="1"/>
    <col min="5130" max="5375" width="11.42578125" style="139"/>
    <col min="5376" max="5376" width="6.42578125" style="139" bestFit="1" customWidth="1"/>
    <col min="5377" max="5377" width="24.140625" style="139" bestFit="1" customWidth="1"/>
    <col min="5378" max="5385" width="11.7109375" style="139" customWidth="1"/>
    <col min="5386" max="5631" width="11.42578125" style="139"/>
    <col min="5632" max="5632" width="6.42578125" style="139" bestFit="1" customWidth="1"/>
    <col min="5633" max="5633" width="24.140625" style="139" bestFit="1" customWidth="1"/>
    <col min="5634" max="5641" width="11.7109375" style="139" customWidth="1"/>
    <col min="5642" max="5887" width="11.42578125" style="139"/>
    <col min="5888" max="5888" width="6.42578125" style="139" bestFit="1" customWidth="1"/>
    <col min="5889" max="5889" width="24.140625" style="139" bestFit="1" customWidth="1"/>
    <col min="5890" max="5897" width="11.7109375" style="139" customWidth="1"/>
    <col min="5898" max="6143" width="11.42578125" style="139"/>
    <col min="6144" max="6144" width="6.42578125" style="139" bestFit="1" customWidth="1"/>
    <col min="6145" max="6145" width="24.140625" style="139" bestFit="1" customWidth="1"/>
    <col min="6146" max="6153" width="11.7109375" style="139" customWidth="1"/>
    <col min="6154" max="6399" width="11.42578125" style="139"/>
    <col min="6400" max="6400" width="6.42578125" style="139" bestFit="1" customWidth="1"/>
    <col min="6401" max="6401" width="24.140625" style="139" bestFit="1" customWidth="1"/>
    <col min="6402" max="6409" width="11.7109375" style="139" customWidth="1"/>
    <col min="6410" max="6655" width="11.42578125" style="139"/>
    <col min="6656" max="6656" width="6.42578125" style="139" bestFit="1" customWidth="1"/>
    <col min="6657" max="6657" width="24.140625" style="139" bestFit="1" customWidth="1"/>
    <col min="6658" max="6665" width="11.7109375" style="139" customWidth="1"/>
    <col min="6666" max="6911" width="11.42578125" style="139"/>
    <col min="6912" max="6912" width="6.42578125" style="139" bestFit="1" customWidth="1"/>
    <col min="6913" max="6913" width="24.140625" style="139" bestFit="1" customWidth="1"/>
    <col min="6914" max="6921" width="11.7109375" style="139" customWidth="1"/>
    <col min="6922" max="7167" width="11.42578125" style="139"/>
    <col min="7168" max="7168" width="6.42578125" style="139" bestFit="1" customWidth="1"/>
    <col min="7169" max="7169" width="24.140625" style="139" bestFit="1" customWidth="1"/>
    <col min="7170" max="7177" width="11.7109375" style="139" customWidth="1"/>
    <col min="7178" max="7423" width="11.42578125" style="139"/>
    <col min="7424" max="7424" width="6.42578125" style="139" bestFit="1" customWidth="1"/>
    <col min="7425" max="7425" width="24.140625" style="139" bestFit="1" customWidth="1"/>
    <col min="7426" max="7433" width="11.7109375" style="139" customWidth="1"/>
    <col min="7434" max="7679" width="11.42578125" style="139"/>
    <col min="7680" max="7680" width="6.42578125" style="139" bestFit="1" customWidth="1"/>
    <col min="7681" max="7681" width="24.140625" style="139" bestFit="1" customWidth="1"/>
    <col min="7682" max="7689" width="11.7109375" style="139" customWidth="1"/>
    <col min="7690" max="7935" width="11.42578125" style="139"/>
    <col min="7936" max="7936" width="6.42578125" style="139" bestFit="1" customWidth="1"/>
    <col min="7937" max="7937" width="24.140625" style="139" bestFit="1" customWidth="1"/>
    <col min="7938" max="7945" width="11.7109375" style="139" customWidth="1"/>
    <col min="7946" max="8191" width="11.42578125" style="139"/>
    <col min="8192" max="8192" width="6.42578125" style="139" bestFit="1" customWidth="1"/>
    <col min="8193" max="8193" width="24.140625" style="139" bestFit="1" customWidth="1"/>
    <col min="8194" max="8201" width="11.7109375" style="139" customWidth="1"/>
    <col min="8202" max="8447" width="11.42578125" style="139"/>
    <col min="8448" max="8448" width="6.42578125" style="139" bestFit="1" customWidth="1"/>
    <col min="8449" max="8449" width="24.140625" style="139" bestFit="1" customWidth="1"/>
    <col min="8450" max="8457" width="11.7109375" style="139" customWidth="1"/>
    <col min="8458" max="8703" width="11.42578125" style="139"/>
    <col min="8704" max="8704" width="6.42578125" style="139" bestFit="1" customWidth="1"/>
    <col min="8705" max="8705" width="24.140625" style="139" bestFit="1" customWidth="1"/>
    <col min="8706" max="8713" width="11.7109375" style="139" customWidth="1"/>
    <col min="8714" max="8959" width="11.42578125" style="139"/>
    <col min="8960" max="8960" width="6.42578125" style="139" bestFit="1" customWidth="1"/>
    <col min="8961" max="8961" width="24.140625" style="139" bestFit="1" customWidth="1"/>
    <col min="8962" max="8969" width="11.7109375" style="139" customWidth="1"/>
    <col min="8970" max="9215" width="11.42578125" style="139"/>
    <col min="9216" max="9216" width="6.42578125" style="139" bestFit="1" customWidth="1"/>
    <col min="9217" max="9217" width="24.140625" style="139" bestFit="1" customWidth="1"/>
    <col min="9218" max="9225" width="11.7109375" style="139" customWidth="1"/>
    <col min="9226" max="9471" width="11.42578125" style="139"/>
    <col min="9472" max="9472" width="6.42578125" style="139" bestFit="1" customWidth="1"/>
    <col min="9473" max="9473" width="24.140625" style="139" bestFit="1" customWidth="1"/>
    <col min="9474" max="9481" width="11.7109375" style="139" customWidth="1"/>
    <col min="9482" max="9727" width="11.42578125" style="139"/>
    <col min="9728" max="9728" width="6.42578125" style="139" bestFit="1" customWidth="1"/>
    <col min="9729" max="9729" width="24.140625" style="139" bestFit="1" customWidth="1"/>
    <col min="9730" max="9737" width="11.7109375" style="139" customWidth="1"/>
    <col min="9738" max="9983" width="11.42578125" style="139"/>
    <col min="9984" max="9984" width="6.42578125" style="139" bestFit="1" customWidth="1"/>
    <col min="9985" max="9985" width="24.140625" style="139" bestFit="1" customWidth="1"/>
    <col min="9986" max="9993" width="11.7109375" style="139" customWidth="1"/>
    <col min="9994" max="10239" width="11.42578125" style="139"/>
    <col min="10240" max="10240" width="6.42578125" style="139" bestFit="1" customWidth="1"/>
    <col min="10241" max="10241" width="24.140625" style="139" bestFit="1" customWidth="1"/>
    <col min="10242" max="10249" width="11.7109375" style="139" customWidth="1"/>
    <col min="10250" max="10495" width="11.42578125" style="139"/>
    <col min="10496" max="10496" width="6.42578125" style="139" bestFit="1" customWidth="1"/>
    <col min="10497" max="10497" width="24.140625" style="139" bestFit="1" customWidth="1"/>
    <col min="10498" max="10505" width="11.7109375" style="139" customWidth="1"/>
    <col min="10506" max="10751" width="11.42578125" style="139"/>
    <col min="10752" max="10752" width="6.42578125" style="139" bestFit="1" customWidth="1"/>
    <col min="10753" max="10753" width="24.140625" style="139" bestFit="1" customWidth="1"/>
    <col min="10754" max="10761" width="11.7109375" style="139" customWidth="1"/>
    <col min="10762" max="11007" width="11.42578125" style="139"/>
    <col min="11008" max="11008" width="6.42578125" style="139" bestFit="1" customWidth="1"/>
    <col min="11009" max="11009" width="24.140625" style="139" bestFit="1" customWidth="1"/>
    <col min="11010" max="11017" width="11.7109375" style="139" customWidth="1"/>
    <col min="11018" max="11263" width="11.42578125" style="139"/>
    <col min="11264" max="11264" width="6.42578125" style="139" bestFit="1" customWidth="1"/>
    <col min="11265" max="11265" width="24.140625" style="139" bestFit="1" customWidth="1"/>
    <col min="11266" max="11273" width="11.7109375" style="139" customWidth="1"/>
    <col min="11274" max="11519" width="11.42578125" style="139"/>
    <col min="11520" max="11520" width="6.42578125" style="139" bestFit="1" customWidth="1"/>
    <col min="11521" max="11521" width="24.140625" style="139" bestFit="1" customWidth="1"/>
    <col min="11522" max="11529" width="11.7109375" style="139" customWidth="1"/>
    <col min="11530" max="11775" width="11.42578125" style="139"/>
    <col min="11776" max="11776" width="6.42578125" style="139" bestFit="1" customWidth="1"/>
    <col min="11777" max="11777" width="24.140625" style="139" bestFit="1" customWidth="1"/>
    <col min="11778" max="11785" width="11.7109375" style="139" customWidth="1"/>
    <col min="11786" max="12031" width="11.42578125" style="139"/>
    <col min="12032" max="12032" width="6.42578125" style="139" bestFit="1" customWidth="1"/>
    <col min="12033" max="12033" width="24.140625" style="139" bestFit="1" customWidth="1"/>
    <col min="12034" max="12041" width="11.7109375" style="139" customWidth="1"/>
    <col min="12042" max="12287" width="11.42578125" style="139"/>
    <col min="12288" max="12288" width="6.42578125" style="139" bestFit="1" customWidth="1"/>
    <col min="12289" max="12289" width="24.140625" style="139" bestFit="1" customWidth="1"/>
    <col min="12290" max="12297" width="11.7109375" style="139" customWidth="1"/>
    <col min="12298" max="12543" width="11.42578125" style="139"/>
    <col min="12544" max="12544" width="6.42578125" style="139" bestFit="1" customWidth="1"/>
    <col min="12545" max="12545" width="24.140625" style="139" bestFit="1" customWidth="1"/>
    <col min="12546" max="12553" width="11.7109375" style="139" customWidth="1"/>
    <col min="12554" max="12799" width="11.42578125" style="139"/>
    <col min="12800" max="12800" width="6.42578125" style="139" bestFit="1" customWidth="1"/>
    <col min="12801" max="12801" width="24.140625" style="139" bestFit="1" customWidth="1"/>
    <col min="12802" max="12809" width="11.7109375" style="139" customWidth="1"/>
    <col min="12810" max="13055" width="11.42578125" style="139"/>
    <col min="13056" max="13056" width="6.42578125" style="139" bestFit="1" customWidth="1"/>
    <col min="13057" max="13057" width="24.140625" style="139" bestFit="1" customWidth="1"/>
    <col min="13058" max="13065" width="11.7109375" style="139" customWidth="1"/>
    <col min="13066" max="13311" width="11.42578125" style="139"/>
    <col min="13312" max="13312" width="6.42578125" style="139" bestFit="1" customWidth="1"/>
    <col min="13313" max="13313" width="24.140625" style="139" bestFit="1" customWidth="1"/>
    <col min="13314" max="13321" width="11.7109375" style="139" customWidth="1"/>
    <col min="13322" max="13567" width="11.42578125" style="139"/>
    <col min="13568" max="13568" width="6.42578125" style="139" bestFit="1" customWidth="1"/>
    <col min="13569" max="13569" width="24.140625" style="139" bestFit="1" customWidth="1"/>
    <col min="13570" max="13577" width="11.7109375" style="139" customWidth="1"/>
    <col min="13578" max="13823" width="11.42578125" style="139"/>
    <col min="13824" max="13824" width="6.42578125" style="139" bestFit="1" customWidth="1"/>
    <col min="13825" max="13825" width="24.140625" style="139" bestFit="1" customWidth="1"/>
    <col min="13826" max="13833" width="11.7109375" style="139" customWidth="1"/>
    <col min="13834" max="14079" width="11.42578125" style="139"/>
    <col min="14080" max="14080" width="6.42578125" style="139" bestFit="1" customWidth="1"/>
    <col min="14081" max="14081" width="24.140625" style="139" bestFit="1" customWidth="1"/>
    <col min="14082" max="14089" width="11.7109375" style="139" customWidth="1"/>
    <col min="14090" max="14335" width="11.42578125" style="139"/>
    <col min="14336" max="14336" width="6.42578125" style="139" bestFit="1" customWidth="1"/>
    <col min="14337" max="14337" width="24.140625" style="139" bestFit="1" customWidth="1"/>
    <col min="14338" max="14345" width="11.7109375" style="139" customWidth="1"/>
    <col min="14346" max="14591" width="11.42578125" style="139"/>
    <col min="14592" max="14592" width="6.42578125" style="139" bestFit="1" customWidth="1"/>
    <col min="14593" max="14593" width="24.140625" style="139" bestFit="1" customWidth="1"/>
    <col min="14594" max="14601" width="11.7109375" style="139" customWidth="1"/>
    <col min="14602" max="14847" width="11.42578125" style="139"/>
    <col min="14848" max="14848" width="6.42578125" style="139" bestFit="1" customWidth="1"/>
    <col min="14849" max="14849" width="24.140625" style="139" bestFit="1" customWidth="1"/>
    <col min="14850" max="14857" width="11.7109375" style="139" customWidth="1"/>
    <col min="14858" max="15103" width="11.42578125" style="139"/>
    <col min="15104" max="15104" width="6.42578125" style="139" bestFit="1" customWidth="1"/>
    <col min="15105" max="15105" width="24.140625" style="139" bestFit="1" customWidth="1"/>
    <col min="15106" max="15113" width="11.7109375" style="139" customWidth="1"/>
    <col min="15114" max="15359" width="11.42578125" style="139"/>
    <col min="15360" max="15360" width="6.42578125" style="139" bestFit="1" customWidth="1"/>
    <col min="15361" max="15361" width="24.140625" style="139" bestFit="1" customWidth="1"/>
    <col min="15362" max="15369" width="11.7109375" style="139" customWidth="1"/>
    <col min="15370" max="15615" width="11.42578125" style="139"/>
    <col min="15616" max="15616" width="6.42578125" style="139" bestFit="1" customWidth="1"/>
    <col min="15617" max="15617" width="24.140625" style="139" bestFit="1" customWidth="1"/>
    <col min="15618" max="15625" width="11.7109375" style="139" customWidth="1"/>
    <col min="15626" max="15871" width="11.42578125" style="139"/>
    <col min="15872" max="15872" width="6.42578125" style="139" bestFit="1" customWidth="1"/>
    <col min="15873" max="15873" width="24.140625" style="139" bestFit="1" customWidth="1"/>
    <col min="15874" max="15881" width="11.7109375" style="139" customWidth="1"/>
    <col min="15882" max="16127" width="11.42578125" style="139"/>
    <col min="16128" max="16128" width="6.42578125" style="139" bestFit="1" customWidth="1"/>
    <col min="16129" max="16129" width="24.140625" style="139" bestFit="1" customWidth="1"/>
    <col min="16130" max="16137" width="11.7109375" style="139" customWidth="1"/>
    <col min="16138" max="16384" width="11.42578125" style="139"/>
  </cols>
  <sheetData>
    <row r="1" spans="1:11" x14ac:dyDescent="0.2">
      <c r="C1" s="222" t="s">
        <v>120</v>
      </c>
      <c r="D1" s="223"/>
      <c r="E1" s="223"/>
      <c r="F1" s="223"/>
      <c r="G1" s="223"/>
    </row>
    <row r="2" spans="1:11" ht="15.75" x14ac:dyDescent="0.25">
      <c r="A2" s="136" t="s">
        <v>71</v>
      </c>
      <c r="B2" s="137" t="s">
        <v>74</v>
      </c>
      <c r="C2" s="213" t="s">
        <v>2</v>
      </c>
      <c r="D2" s="214"/>
      <c r="E2" s="214" t="s">
        <v>3</v>
      </c>
      <c r="F2" s="214"/>
      <c r="G2" s="214" t="s">
        <v>4</v>
      </c>
      <c r="H2" s="214"/>
      <c r="I2" s="214" t="s">
        <v>5</v>
      </c>
      <c r="J2" s="214"/>
      <c r="K2" s="138"/>
    </row>
    <row r="3" spans="1:11" ht="15.75" x14ac:dyDescent="0.25">
      <c r="A3" s="140" t="s">
        <v>72</v>
      </c>
      <c r="B3" s="141"/>
      <c r="C3" s="142" t="s">
        <v>1</v>
      </c>
      <c r="D3" s="143" t="s">
        <v>11</v>
      </c>
      <c r="E3" s="143" t="s">
        <v>1</v>
      </c>
      <c r="F3" s="143" t="s">
        <v>11</v>
      </c>
      <c r="G3" s="143" t="s">
        <v>1</v>
      </c>
      <c r="H3" s="143" t="s">
        <v>11</v>
      </c>
      <c r="I3" s="143" t="s">
        <v>1</v>
      </c>
      <c r="J3" s="144" t="s">
        <v>11</v>
      </c>
      <c r="K3" s="138" t="s">
        <v>111</v>
      </c>
    </row>
    <row r="4" spans="1:11" s="154" customFormat="1" ht="15" x14ac:dyDescent="0.25">
      <c r="A4" s="145">
        <v>1220</v>
      </c>
      <c r="B4" s="146" t="s">
        <v>84</v>
      </c>
      <c r="C4" s="147">
        <v>77000</v>
      </c>
      <c r="D4" s="148"/>
      <c r="E4" s="149"/>
      <c r="F4" s="150"/>
      <c r="G4" s="151"/>
      <c r="H4" s="152"/>
      <c r="I4" s="151"/>
      <c r="J4" s="152"/>
      <c r="K4" s="153" t="s">
        <v>85</v>
      </c>
    </row>
    <row r="5" spans="1:11" s="154" customFormat="1" ht="15" x14ac:dyDescent="0.25">
      <c r="A5" s="155">
        <v>1240</v>
      </c>
      <c r="B5" s="156" t="s">
        <v>18</v>
      </c>
      <c r="C5" s="157">
        <v>74333</v>
      </c>
      <c r="D5" s="158"/>
      <c r="E5" s="159"/>
      <c r="F5" s="160"/>
      <c r="G5" s="161"/>
      <c r="H5" s="162"/>
      <c r="I5" s="161"/>
      <c r="J5" s="162"/>
    </row>
    <row r="6" spans="1:11" s="154" customFormat="1" ht="15" x14ac:dyDescent="0.25">
      <c r="A6" s="155">
        <v>1400</v>
      </c>
      <c r="B6" s="156" t="s">
        <v>12</v>
      </c>
      <c r="C6" s="157">
        <v>860000</v>
      </c>
      <c r="D6" s="158"/>
      <c r="E6" s="159"/>
      <c r="F6" s="160"/>
      <c r="G6" s="161"/>
      <c r="H6" s="162"/>
      <c r="I6" s="161"/>
      <c r="J6" s="162"/>
    </row>
    <row r="7" spans="1:11" s="154" customFormat="1" ht="15" x14ac:dyDescent="0.25">
      <c r="A7" s="155">
        <v>1700</v>
      </c>
      <c r="B7" s="156" t="s">
        <v>19</v>
      </c>
      <c r="C7" s="157"/>
      <c r="D7" s="158"/>
      <c r="E7" s="159"/>
      <c r="F7" s="160"/>
      <c r="G7" s="161"/>
      <c r="H7" s="162"/>
      <c r="I7" s="161"/>
      <c r="J7" s="162"/>
    </row>
    <row r="8" spans="1:11" s="154" customFormat="1" ht="15" x14ac:dyDescent="0.25">
      <c r="A8" s="155">
        <v>1900</v>
      </c>
      <c r="B8" s="156" t="s">
        <v>86</v>
      </c>
      <c r="C8" s="157">
        <v>1900</v>
      </c>
      <c r="D8" s="158"/>
      <c r="E8" s="159"/>
      <c r="F8" s="160"/>
      <c r="G8" s="161"/>
      <c r="H8" s="162"/>
      <c r="I8" s="161"/>
      <c r="J8" s="162"/>
    </row>
    <row r="9" spans="1:11" s="154" customFormat="1" ht="15" x14ac:dyDescent="0.25">
      <c r="A9" s="155">
        <v>2000</v>
      </c>
      <c r="B9" s="156" t="s">
        <v>24</v>
      </c>
      <c r="C9" s="157"/>
      <c r="D9" s="158">
        <v>150000</v>
      </c>
      <c r="E9" s="159"/>
      <c r="F9" s="160"/>
      <c r="G9" s="161"/>
      <c r="H9" s="162"/>
      <c r="I9" s="161"/>
      <c r="J9" s="162"/>
    </row>
    <row r="10" spans="1:11" s="154" customFormat="1" ht="15" x14ac:dyDescent="0.25">
      <c r="A10" s="155">
        <v>2050</v>
      </c>
      <c r="B10" s="163" t="s">
        <v>25</v>
      </c>
      <c r="C10" s="157"/>
      <c r="D10" s="158">
        <v>94500</v>
      </c>
      <c r="E10" s="159"/>
      <c r="F10" s="160"/>
      <c r="G10" s="161"/>
      <c r="H10" s="162"/>
      <c r="I10" s="161"/>
      <c r="J10" s="162"/>
    </row>
    <row r="11" spans="1:11" s="154" customFormat="1" ht="15" x14ac:dyDescent="0.25">
      <c r="A11" s="155">
        <v>2120</v>
      </c>
      <c r="B11" s="163" t="s">
        <v>45</v>
      </c>
      <c r="C11" s="157"/>
      <c r="D11" s="158">
        <v>10000</v>
      </c>
      <c r="E11" s="159"/>
      <c r="F11" s="160"/>
      <c r="G11" s="161"/>
      <c r="H11" s="162"/>
      <c r="I11" s="161"/>
      <c r="J11" s="162"/>
    </row>
    <row r="12" spans="1:11" s="154" customFormat="1" ht="15" x14ac:dyDescent="0.25">
      <c r="A12" s="155">
        <v>2380</v>
      </c>
      <c r="B12" s="163" t="s">
        <v>87</v>
      </c>
      <c r="C12" s="157"/>
      <c r="D12" s="158">
        <v>20205</v>
      </c>
      <c r="E12" s="159"/>
      <c r="F12" s="160"/>
      <c r="G12" s="161"/>
      <c r="H12" s="162"/>
      <c r="I12" s="161"/>
      <c r="J12" s="162"/>
    </row>
    <row r="13" spans="1:11" s="154" customFormat="1" ht="15" x14ac:dyDescent="0.25">
      <c r="A13" s="155">
        <v>2400</v>
      </c>
      <c r="B13" s="163" t="s">
        <v>88</v>
      </c>
      <c r="C13" s="156"/>
      <c r="D13" s="158">
        <v>175400</v>
      </c>
      <c r="E13" s="159"/>
      <c r="F13" s="160"/>
      <c r="G13" s="161"/>
      <c r="H13" s="162"/>
      <c r="I13" s="161"/>
      <c r="J13" s="162"/>
    </row>
    <row r="14" spans="1:11" s="154" customFormat="1" ht="15" x14ac:dyDescent="0.25">
      <c r="A14" s="155">
        <v>2500</v>
      </c>
      <c r="B14" s="163" t="s">
        <v>29</v>
      </c>
      <c r="C14" s="156"/>
      <c r="D14" s="158"/>
      <c r="E14" s="159"/>
      <c r="F14" s="160"/>
      <c r="G14" s="161"/>
      <c r="H14" s="162"/>
      <c r="I14" s="161"/>
      <c r="J14" s="162"/>
    </row>
    <row r="15" spans="1:11" s="154" customFormat="1" ht="15" x14ac:dyDescent="0.25">
      <c r="A15" s="155">
        <v>2600</v>
      </c>
      <c r="B15" s="163" t="s">
        <v>89</v>
      </c>
      <c r="C15" s="156"/>
      <c r="D15" s="158"/>
      <c r="E15" s="159"/>
      <c r="F15" s="160"/>
      <c r="G15" s="161"/>
      <c r="H15" s="162"/>
      <c r="I15" s="161"/>
      <c r="J15" s="162"/>
    </row>
    <row r="16" spans="1:11" s="154" customFormat="1" ht="15" x14ac:dyDescent="0.25">
      <c r="A16" s="155">
        <v>2740</v>
      </c>
      <c r="B16" s="163" t="s">
        <v>90</v>
      </c>
      <c r="C16" s="156"/>
      <c r="D16" s="158">
        <v>113600</v>
      </c>
      <c r="E16" s="159"/>
      <c r="F16" s="160"/>
      <c r="G16" s="161"/>
      <c r="H16" s="162"/>
      <c r="I16" s="161"/>
      <c r="J16" s="162"/>
    </row>
    <row r="17" spans="1:10" s="154" customFormat="1" ht="15" x14ac:dyDescent="0.25">
      <c r="A17" s="155">
        <v>2770</v>
      </c>
      <c r="B17" s="164" t="s">
        <v>91</v>
      </c>
      <c r="C17" s="156"/>
      <c r="D17" s="158">
        <v>40790</v>
      </c>
      <c r="E17" s="159"/>
      <c r="F17" s="160"/>
      <c r="G17" s="161"/>
      <c r="H17" s="162"/>
      <c r="I17" s="161"/>
      <c r="J17" s="162"/>
    </row>
    <row r="18" spans="1:10" s="154" customFormat="1" ht="15" x14ac:dyDescent="0.25">
      <c r="A18" s="155">
        <v>2780</v>
      </c>
      <c r="B18" s="164" t="s">
        <v>92</v>
      </c>
      <c r="C18" s="156"/>
      <c r="D18" s="158">
        <v>22405</v>
      </c>
      <c r="E18" s="159"/>
      <c r="F18" s="160"/>
      <c r="G18" s="161"/>
      <c r="H18" s="162"/>
      <c r="I18" s="161"/>
      <c r="J18" s="162"/>
    </row>
    <row r="19" spans="1:10" s="154" customFormat="1" ht="15" x14ac:dyDescent="0.25">
      <c r="A19" s="155">
        <v>2800</v>
      </c>
      <c r="B19" s="165" t="s">
        <v>26</v>
      </c>
      <c r="C19" s="156"/>
      <c r="D19" s="158"/>
      <c r="E19" s="159"/>
      <c r="F19" s="160"/>
      <c r="G19" s="161"/>
      <c r="H19" s="162"/>
      <c r="I19" s="161"/>
      <c r="J19" s="162"/>
    </row>
    <row r="20" spans="1:10" s="154" customFormat="1" ht="15" x14ac:dyDescent="0.25">
      <c r="A20" s="155">
        <v>2940</v>
      </c>
      <c r="B20" s="165" t="s">
        <v>55</v>
      </c>
      <c r="C20" s="156"/>
      <c r="D20" s="158">
        <v>158900</v>
      </c>
      <c r="E20" s="159"/>
      <c r="F20" s="160"/>
      <c r="G20" s="161"/>
      <c r="H20" s="162"/>
      <c r="I20" s="161"/>
      <c r="J20" s="162"/>
    </row>
    <row r="21" spans="1:10" s="154" customFormat="1" ht="15" x14ac:dyDescent="0.25">
      <c r="A21" s="166">
        <v>3000</v>
      </c>
      <c r="B21" s="167" t="s">
        <v>47</v>
      </c>
      <c r="C21" s="168"/>
      <c r="D21" s="158">
        <v>6848000</v>
      </c>
      <c r="E21" s="159"/>
      <c r="F21" s="169"/>
      <c r="G21" s="161"/>
      <c r="H21" s="162"/>
      <c r="I21" s="161"/>
      <c r="J21" s="162"/>
    </row>
    <row r="22" spans="1:10" s="154" customFormat="1" ht="15" x14ac:dyDescent="0.25">
      <c r="A22" s="166">
        <v>4000</v>
      </c>
      <c r="B22" s="170" t="s">
        <v>13</v>
      </c>
      <c r="C22" s="168">
        <v>3668900</v>
      </c>
      <c r="D22" s="158"/>
      <c r="E22" s="171"/>
      <c r="F22" s="169"/>
      <c r="G22" s="161"/>
      <c r="H22" s="162"/>
      <c r="I22" s="161"/>
      <c r="J22" s="162"/>
    </row>
    <row r="23" spans="1:10" s="154" customFormat="1" ht="15" x14ac:dyDescent="0.25">
      <c r="A23" s="166">
        <v>4390</v>
      </c>
      <c r="B23" s="170" t="s">
        <v>93</v>
      </c>
      <c r="C23" s="168">
        <v>80000</v>
      </c>
      <c r="D23" s="158"/>
      <c r="E23" s="171"/>
      <c r="F23" s="169"/>
      <c r="G23" s="161"/>
      <c r="H23" s="162"/>
      <c r="I23" s="161"/>
      <c r="J23" s="162"/>
    </row>
    <row r="24" spans="1:10" s="154" customFormat="1" ht="15" x14ac:dyDescent="0.25">
      <c r="A24" s="166">
        <v>5000</v>
      </c>
      <c r="B24" s="167" t="s">
        <v>22</v>
      </c>
      <c r="C24" s="168">
        <v>1591100</v>
      </c>
      <c r="D24" s="158"/>
      <c r="E24" s="171"/>
      <c r="F24" s="169"/>
      <c r="G24" s="161"/>
      <c r="H24" s="162"/>
      <c r="I24" s="161"/>
      <c r="J24" s="162"/>
    </row>
    <row r="25" spans="1:10" s="154" customFormat="1" ht="15" x14ac:dyDescent="0.25">
      <c r="A25" s="166">
        <v>5050</v>
      </c>
      <c r="B25" s="170" t="s">
        <v>51</v>
      </c>
      <c r="C25" s="168">
        <v>162290</v>
      </c>
      <c r="D25" s="158"/>
      <c r="E25" s="171"/>
      <c r="F25" s="169"/>
      <c r="G25" s="161"/>
      <c r="H25" s="162"/>
      <c r="I25" s="161"/>
      <c r="J25" s="162"/>
    </row>
    <row r="26" spans="1:10" s="154" customFormat="1" ht="15" x14ac:dyDescent="0.25">
      <c r="A26" s="166">
        <v>5110</v>
      </c>
      <c r="B26" s="170" t="s">
        <v>48</v>
      </c>
      <c r="C26" s="168">
        <v>35000</v>
      </c>
      <c r="D26" s="158"/>
      <c r="E26" s="171"/>
      <c r="F26" s="169"/>
      <c r="G26" s="161"/>
      <c r="H26" s="162"/>
      <c r="I26" s="161"/>
      <c r="J26" s="162"/>
    </row>
    <row r="27" spans="1:10" s="154" customFormat="1" ht="15" x14ac:dyDescent="0.25">
      <c r="A27" s="166">
        <v>5400</v>
      </c>
      <c r="B27" s="170" t="s">
        <v>23</v>
      </c>
      <c r="C27" s="168">
        <v>252160</v>
      </c>
      <c r="D27" s="158"/>
      <c r="E27" s="171"/>
      <c r="F27" s="169"/>
      <c r="G27" s="161"/>
      <c r="H27" s="162"/>
      <c r="I27" s="161"/>
      <c r="J27" s="162"/>
    </row>
    <row r="28" spans="1:10" s="154" customFormat="1" ht="15" x14ac:dyDescent="0.25">
      <c r="A28" s="166">
        <v>6010</v>
      </c>
      <c r="B28" s="170" t="s">
        <v>14</v>
      </c>
      <c r="C28" s="168">
        <f>35000+16667</f>
        <v>51667</v>
      </c>
      <c r="D28" s="158"/>
      <c r="E28" s="171"/>
      <c r="F28" s="169"/>
      <c r="G28" s="161"/>
      <c r="H28" s="162"/>
      <c r="I28" s="161"/>
      <c r="J28" s="162"/>
    </row>
    <row r="29" spans="1:10" s="154" customFormat="1" ht="15" x14ac:dyDescent="0.25">
      <c r="A29" s="166">
        <v>7000</v>
      </c>
      <c r="B29" s="170" t="s">
        <v>94</v>
      </c>
      <c r="C29" s="168">
        <v>72600</v>
      </c>
      <c r="D29" s="158"/>
      <c r="E29" s="171"/>
      <c r="F29" s="169"/>
      <c r="G29" s="161"/>
      <c r="H29" s="162"/>
      <c r="I29" s="161"/>
      <c r="J29" s="162"/>
    </row>
    <row r="30" spans="1:10" s="154" customFormat="1" ht="15" x14ac:dyDescent="0.25">
      <c r="A30" s="166">
        <v>7780</v>
      </c>
      <c r="B30" s="170" t="s">
        <v>15</v>
      </c>
      <c r="C30" s="168">
        <v>695650</v>
      </c>
      <c r="D30" s="158"/>
      <c r="E30" s="159"/>
      <c r="F30" s="169"/>
      <c r="G30" s="161"/>
      <c r="H30" s="162"/>
      <c r="I30" s="161"/>
      <c r="J30" s="162"/>
    </row>
    <row r="31" spans="1:10" s="154" customFormat="1" ht="15" x14ac:dyDescent="0.25">
      <c r="A31" s="166">
        <v>8100</v>
      </c>
      <c r="B31" s="170" t="s">
        <v>16</v>
      </c>
      <c r="C31" s="168">
        <v>11200</v>
      </c>
      <c r="D31" s="158"/>
      <c r="E31" s="159"/>
      <c r="F31" s="169"/>
      <c r="G31" s="161"/>
      <c r="H31" s="162"/>
      <c r="I31" s="161"/>
      <c r="J31" s="162"/>
    </row>
    <row r="32" spans="1:10" s="154" customFormat="1" ht="15" x14ac:dyDescent="0.25">
      <c r="A32" s="166">
        <v>8300</v>
      </c>
      <c r="B32" s="170" t="s">
        <v>29</v>
      </c>
      <c r="C32" s="168"/>
      <c r="D32" s="158"/>
      <c r="E32" s="159"/>
      <c r="F32" s="169"/>
      <c r="G32" s="161"/>
      <c r="H32" s="162"/>
      <c r="I32" s="161"/>
      <c r="J32" s="162"/>
    </row>
    <row r="33" spans="1:13" s="154" customFormat="1" ht="15" x14ac:dyDescent="0.25">
      <c r="A33" s="166">
        <v>8320</v>
      </c>
      <c r="B33" s="170" t="s">
        <v>46</v>
      </c>
      <c r="C33" s="168"/>
      <c r="D33" s="158"/>
      <c r="E33" s="159"/>
      <c r="F33" s="169"/>
      <c r="G33" s="161"/>
      <c r="H33" s="162"/>
      <c r="I33" s="161"/>
      <c r="J33" s="162"/>
    </row>
    <row r="34" spans="1:13" s="154" customFormat="1" ht="15" x14ac:dyDescent="0.25">
      <c r="A34" s="172">
        <v>8800</v>
      </c>
      <c r="B34" s="173" t="s">
        <v>0</v>
      </c>
      <c r="C34" s="174"/>
      <c r="D34" s="175"/>
      <c r="E34" s="176"/>
      <c r="F34" s="177"/>
      <c r="G34" s="178"/>
      <c r="H34" s="179"/>
      <c r="I34" s="178"/>
      <c r="J34" s="179"/>
    </row>
    <row r="35" spans="1:13" s="184" customFormat="1" ht="20.25" x14ac:dyDescent="0.3">
      <c r="A35" s="180"/>
      <c r="B35" s="181"/>
      <c r="C35" s="182">
        <f>SUM(C4:C34)</f>
        <v>7633800</v>
      </c>
      <c r="D35" s="183">
        <f>SUM(D4:D34)</f>
        <v>7633800</v>
      </c>
      <c r="E35" s="182">
        <f t="shared" ref="E35:J35" si="0">SUM(E4:E34)</f>
        <v>0</v>
      </c>
      <c r="F35" s="183">
        <f t="shared" si="0"/>
        <v>0</v>
      </c>
      <c r="G35" s="182">
        <f t="shared" si="0"/>
        <v>0</v>
      </c>
      <c r="H35" s="183">
        <f t="shared" si="0"/>
        <v>0</v>
      </c>
      <c r="I35" s="182">
        <f t="shared" si="0"/>
        <v>0</v>
      </c>
      <c r="J35" s="183">
        <f t="shared" si="0"/>
        <v>0</v>
      </c>
    </row>
    <row r="36" spans="1:13" s="154" customFormat="1" ht="15" x14ac:dyDescent="0.25">
      <c r="A36" s="185"/>
      <c r="B36" s="186"/>
      <c r="C36" s="187"/>
      <c r="D36" s="187">
        <f>D35-C35</f>
        <v>0</v>
      </c>
      <c r="E36" s="187"/>
      <c r="F36" s="187"/>
      <c r="G36" s="187"/>
      <c r="H36" s="187"/>
      <c r="I36" s="187"/>
      <c r="J36" s="187"/>
    </row>
    <row r="37" spans="1:13" s="154" customFormat="1" ht="15" x14ac:dyDescent="0.25">
      <c r="A37" s="185"/>
      <c r="B37" s="188" t="s">
        <v>95</v>
      </c>
      <c r="C37" s="187"/>
      <c r="D37" s="187"/>
      <c r="E37" s="187"/>
      <c r="F37" s="187"/>
      <c r="G37" s="187"/>
      <c r="H37" s="187"/>
      <c r="I37" s="187"/>
      <c r="J37" s="187"/>
      <c r="M37" s="187"/>
    </row>
    <row r="38" spans="1:13" s="154" customFormat="1" ht="15" x14ac:dyDescent="0.25">
      <c r="A38" s="185"/>
      <c r="B38" s="186"/>
      <c r="C38" s="187"/>
      <c r="D38" s="187"/>
      <c r="E38" s="187"/>
      <c r="F38" s="187"/>
      <c r="G38" s="187"/>
      <c r="H38" s="187"/>
      <c r="I38" s="187"/>
      <c r="J38" s="187"/>
    </row>
    <row r="39" spans="1:13" s="154" customFormat="1" ht="15" x14ac:dyDescent="0.25">
      <c r="A39" s="185"/>
      <c r="B39" s="189" t="s">
        <v>84</v>
      </c>
      <c r="C39" s="187"/>
      <c r="D39" s="187"/>
      <c r="E39" s="187"/>
      <c r="F39" s="187"/>
      <c r="G39" s="187"/>
      <c r="H39" s="187"/>
      <c r="I39" s="187"/>
      <c r="J39" s="187"/>
    </row>
    <row r="40" spans="1:13" s="154" customFormat="1" ht="15" x14ac:dyDescent="0.25">
      <c r="A40" s="185"/>
      <c r="B40" s="186" t="s">
        <v>112</v>
      </c>
      <c r="C40" s="187"/>
      <c r="D40" s="187"/>
      <c r="E40" s="187"/>
      <c r="G40" s="198"/>
      <c r="H40" s="187"/>
      <c r="I40" s="187"/>
      <c r="J40" s="187"/>
    </row>
    <row r="41" spans="1:13" s="154" customFormat="1" ht="15" x14ac:dyDescent="0.25">
      <c r="A41" s="185"/>
      <c r="B41" s="200" t="s">
        <v>113</v>
      </c>
      <c r="C41" s="171"/>
      <c r="D41" s="171"/>
      <c r="E41" s="171"/>
      <c r="F41" s="171"/>
      <c r="G41" s="199"/>
      <c r="H41" s="187"/>
      <c r="I41" s="187"/>
      <c r="J41" s="187"/>
    </row>
    <row r="42" spans="1:13" s="154" customFormat="1" ht="15" x14ac:dyDescent="0.25">
      <c r="A42" s="185"/>
      <c r="B42" s="186"/>
      <c r="C42" s="187"/>
      <c r="D42" s="187"/>
      <c r="E42" s="187"/>
      <c r="F42" s="187"/>
      <c r="G42" s="187"/>
      <c r="H42" s="187"/>
      <c r="I42" s="187"/>
      <c r="J42" s="187"/>
    </row>
    <row r="43" spans="1:13" s="154" customFormat="1" ht="15" x14ac:dyDescent="0.25">
      <c r="A43" s="185"/>
      <c r="B43" s="189" t="s">
        <v>18</v>
      </c>
      <c r="C43" s="187"/>
      <c r="D43" s="187"/>
      <c r="E43" s="187"/>
      <c r="F43" s="187"/>
      <c r="G43" s="187"/>
      <c r="H43" s="187"/>
      <c r="I43" s="187"/>
      <c r="J43" s="187"/>
    </row>
    <row r="44" spans="1:13" s="154" customFormat="1" ht="15" x14ac:dyDescent="0.25">
      <c r="A44" s="185"/>
      <c r="B44" s="186" t="s">
        <v>112</v>
      </c>
      <c r="C44" s="187"/>
      <c r="D44" s="187"/>
      <c r="E44" s="187"/>
      <c r="F44" s="187"/>
      <c r="G44" s="187"/>
      <c r="H44" s="187"/>
      <c r="I44" s="187"/>
      <c r="J44" s="187"/>
    </row>
    <row r="45" spans="1:13" s="154" customFormat="1" ht="15" x14ac:dyDescent="0.25">
      <c r="A45" s="185"/>
      <c r="B45" s="200" t="s">
        <v>114</v>
      </c>
      <c r="C45" s="171"/>
      <c r="D45" s="171"/>
      <c r="E45" s="171"/>
      <c r="F45" s="171"/>
      <c r="G45" s="199"/>
      <c r="H45" s="187"/>
      <c r="I45" s="187"/>
      <c r="J45" s="187"/>
    </row>
    <row r="46" spans="1:13" s="154" customFormat="1" ht="15" x14ac:dyDescent="0.25">
      <c r="A46" s="185"/>
      <c r="B46" s="186"/>
      <c r="C46" s="187"/>
      <c r="D46" s="187"/>
      <c r="E46" s="187"/>
      <c r="F46" s="187"/>
      <c r="G46" s="187"/>
      <c r="H46" s="187"/>
      <c r="I46" s="187"/>
      <c r="J46" s="187"/>
    </row>
    <row r="47" spans="1:13" s="154" customFormat="1" ht="15" x14ac:dyDescent="0.25">
      <c r="A47" s="185"/>
      <c r="B47" s="201" t="s">
        <v>115</v>
      </c>
      <c r="C47" s="202"/>
      <c r="D47" s="202"/>
      <c r="E47" s="202"/>
      <c r="F47" s="202"/>
      <c r="G47" s="198">
        <f>G40+G44</f>
        <v>0</v>
      </c>
      <c r="H47" s="187"/>
      <c r="I47" s="187"/>
      <c r="J47" s="187"/>
    </row>
    <row r="48" spans="1:13" s="154" customFormat="1" ht="15" x14ac:dyDescent="0.25">
      <c r="A48" s="185"/>
      <c r="B48" s="186"/>
      <c r="C48" s="187"/>
      <c r="D48" s="187"/>
      <c r="E48" s="187"/>
      <c r="F48" s="187"/>
      <c r="G48" s="187"/>
      <c r="H48" s="187"/>
      <c r="I48" s="187"/>
      <c r="J48" s="187"/>
    </row>
    <row r="49" spans="1:10" s="190" customFormat="1" ht="15.75" x14ac:dyDescent="0.25">
      <c r="A49" s="190" t="s">
        <v>42</v>
      </c>
    </row>
    <row r="50" spans="1:10" s="190" customFormat="1" ht="15.75" x14ac:dyDescent="0.25">
      <c r="A50" s="191">
        <v>1</v>
      </c>
      <c r="B50" s="190" t="s">
        <v>96</v>
      </c>
    </row>
    <row r="51" spans="1:10" s="190" customFormat="1" ht="15.75" x14ac:dyDescent="0.25">
      <c r="F51" s="192"/>
      <c r="H51" s="192"/>
    </row>
    <row r="52" spans="1:10" s="190" customFormat="1" ht="15.75" x14ac:dyDescent="0.25">
      <c r="B52" s="190" t="s">
        <v>97</v>
      </c>
      <c r="C52" s="192">
        <f>H21</f>
        <v>0</v>
      </c>
    </row>
    <row r="53" spans="1:10" s="190" customFormat="1" ht="16.5" thickBot="1" x14ac:dyDescent="0.3">
      <c r="A53" s="193" t="s">
        <v>98</v>
      </c>
      <c r="B53" s="190" t="s">
        <v>99</v>
      </c>
      <c r="C53" s="203">
        <f>G22+G23</f>
        <v>0</v>
      </c>
    </row>
    <row r="54" spans="1:10" s="184" customFormat="1" ht="21" thickBot="1" x14ac:dyDescent="0.35">
      <c r="A54" s="194" t="s">
        <v>100</v>
      </c>
      <c r="B54" s="190" t="s">
        <v>101</v>
      </c>
      <c r="C54" s="204">
        <f>C52-C53</f>
        <v>0</v>
      </c>
      <c r="D54" s="190"/>
      <c r="E54" s="190"/>
      <c r="F54" s="190"/>
      <c r="G54" s="190"/>
      <c r="H54" s="190"/>
      <c r="I54" s="190"/>
      <c r="J54" s="190"/>
    </row>
    <row r="55" spans="1:10" s="190" customFormat="1" ht="15.75" x14ac:dyDescent="0.25"/>
    <row r="56" spans="1:10" s="190" customFormat="1" ht="15.75" x14ac:dyDescent="0.25">
      <c r="B56" s="190" t="s">
        <v>102</v>
      </c>
      <c r="C56" s="196"/>
    </row>
    <row r="57" spans="1:10" s="190" customFormat="1" ht="15.75" x14ac:dyDescent="0.25"/>
    <row r="58" spans="1:10" s="190" customFormat="1" ht="15.75" x14ac:dyDescent="0.25">
      <c r="A58" s="191">
        <v>2</v>
      </c>
      <c r="B58" s="190" t="s">
        <v>99</v>
      </c>
      <c r="C58" s="192">
        <f>C53</f>
        <v>0</v>
      </c>
    </row>
    <row r="59" spans="1:10" s="190" customFormat="1" ht="15.75" x14ac:dyDescent="0.25">
      <c r="A59" s="194" t="s">
        <v>103</v>
      </c>
      <c r="B59" s="190" t="s">
        <v>104</v>
      </c>
      <c r="C59" s="192">
        <f>SUM(G24:G31)</f>
        <v>0</v>
      </c>
    </row>
    <row r="60" spans="1:10" s="184" customFormat="1" ht="20.25" x14ac:dyDescent="0.3">
      <c r="A60" s="194" t="s">
        <v>100</v>
      </c>
      <c r="B60" s="190" t="s">
        <v>105</v>
      </c>
      <c r="C60" s="195">
        <f>SUM(C58:C59)</f>
        <v>0</v>
      </c>
      <c r="D60" s="190"/>
      <c r="E60" s="190"/>
      <c r="F60" s="190"/>
      <c r="G60" s="190"/>
      <c r="H60" s="190"/>
      <c r="I60" s="190"/>
      <c r="J60" s="190"/>
    </row>
    <row r="61" spans="1:10" s="190" customFormat="1" ht="15.75" x14ac:dyDescent="0.25"/>
    <row r="62" spans="1:10" s="190" customFormat="1" ht="15.75" x14ac:dyDescent="0.25">
      <c r="B62" s="190" t="s">
        <v>106</v>
      </c>
      <c r="E62" s="196"/>
    </row>
    <row r="63" spans="1:10" s="190" customFormat="1" ht="15.75" x14ac:dyDescent="0.25"/>
    <row r="64" spans="1:10" s="190" customFormat="1" ht="15.75" x14ac:dyDescent="0.25">
      <c r="A64" s="191">
        <v>3</v>
      </c>
      <c r="B64" s="190" t="s">
        <v>107</v>
      </c>
      <c r="D64" s="207"/>
    </row>
    <row r="65" spans="1:11" s="190" customFormat="1" ht="15.75" x14ac:dyDescent="0.25">
      <c r="A65" s="194"/>
      <c r="B65" s="190" t="s">
        <v>108</v>
      </c>
      <c r="D65" s="192"/>
    </row>
    <row r="66" spans="1:11" s="184" customFormat="1" ht="20.25" x14ac:dyDescent="0.3">
      <c r="A66" s="194"/>
      <c r="B66" s="190" t="s">
        <v>109</v>
      </c>
      <c r="C66" s="190"/>
      <c r="D66" s="195">
        <f>D64+D65</f>
        <v>0</v>
      </c>
      <c r="E66" s="190"/>
      <c r="F66" s="190"/>
      <c r="G66" s="190"/>
      <c r="H66" s="190"/>
      <c r="I66" s="190"/>
      <c r="J66" s="190"/>
      <c r="K66" s="190"/>
    </row>
    <row r="67" spans="1:11" s="190" customFormat="1" ht="15.75" x14ac:dyDescent="0.25"/>
    <row r="68" spans="1:11" s="190" customFormat="1" ht="15.75" x14ac:dyDescent="0.25">
      <c r="A68" s="191">
        <v>4</v>
      </c>
      <c r="B68" s="190" t="s">
        <v>24</v>
      </c>
      <c r="C68" s="207"/>
    </row>
    <row r="69" spans="1:11" s="190" customFormat="1" ht="15.75" x14ac:dyDescent="0.25">
      <c r="A69" s="194" t="s">
        <v>103</v>
      </c>
      <c r="B69" s="190" t="s">
        <v>25</v>
      </c>
      <c r="C69" s="192"/>
    </row>
    <row r="70" spans="1:11" s="184" customFormat="1" ht="20.25" x14ac:dyDescent="0.3">
      <c r="A70" s="194" t="s">
        <v>100</v>
      </c>
      <c r="B70" s="190" t="s">
        <v>110</v>
      </c>
      <c r="C70" s="195">
        <f>SUM(C68:C69)</f>
        <v>0</v>
      </c>
      <c r="D70" s="190"/>
      <c r="E70" s="190"/>
      <c r="F70" s="190"/>
      <c r="G70" s="190"/>
      <c r="H70" s="190"/>
      <c r="I70" s="190"/>
      <c r="J70" s="190"/>
    </row>
    <row r="71" spans="1:11" s="190" customFormat="1" ht="15.75" x14ac:dyDescent="0.25"/>
    <row r="72" spans="1:11" s="190" customFormat="1" ht="15.75" x14ac:dyDescent="0.25">
      <c r="A72" s="191">
        <v>5</v>
      </c>
      <c r="B72" s="197" t="s">
        <v>116</v>
      </c>
    </row>
    <row r="73" spans="1:11" s="190" customFormat="1" ht="15.75" x14ac:dyDescent="0.25">
      <c r="B73" s="205"/>
      <c r="C73" s="205"/>
      <c r="D73" s="205"/>
      <c r="E73" s="205"/>
      <c r="F73" s="205"/>
      <c r="G73" s="205"/>
      <c r="H73" s="205"/>
      <c r="I73" s="205"/>
      <c r="J73" s="205"/>
    </row>
    <row r="74" spans="1:11" s="190" customFormat="1" ht="15.75" x14ac:dyDescent="0.25">
      <c r="B74" s="206" t="s">
        <v>117</v>
      </c>
      <c r="C74" s="205"/>
      <c r="D74" s="205"/>
      <c r="E74" s="205"/>
      <c r="F74" s="205"/>
      <c r="G74" s="205"/>
      <c r="H74" s="205"/>
      <c r="I74" s="205"/>
      <c r="J74" s="205"/>
    </row>
    <row r="75" spans="1:11" s="190" customFormat="1" ht="15.75" x14ac:dyDescent="0.25">
      <c r="B75" s="205"/>
      <c r="C75" s="205"/>
      <c r="D75" s="205"/>
      <c r="E75" s="205"/>
      <c r="F75" s="205"/>
      <c r="G75" s="205"/>
      <c r="H75" s="205"/>
      <c r="I75" s="205"/>
      <c r="J75" s="205"/>
    </row>
    <row r="76" spans="1:11" s="190" customFormat="1" ht="15.75" x14ac:dyDescent="0.25"/>
    <row r="77" spans="1:11" s="190" customFormat="1" ht="15.75" x14ac:dyDescent="0.25">
      <c r="B77" s="205" t="s">
        <v>118</v>
      </c>
      <c r="C77" s="205"/>
      <c r="D77" s="205"/>
      <c r="E77" s="205"/>
      <c r="F77" s="205"/>
      <c r="G77" s="205"/>
      <c r="H77" s="205"/>
      <c r="I77" s="205"/>
      <c r="J77" s="205"/>
    </row>
    <row r="78" spans="1:11" s="190" customFormat="1" ht="15.75" x14ac:dyDescent="0.25">
      <c r="B78" s="205"/>
      <c r="C78" s="205"/>
      <c r="D78" s="205"/>
      <c r="E78" s="205"/>
      <c r="F78" s="205"/>
      <c r="G78" s="205"/>
      <c r="H78" s="205"/>
      <c r="I78" s="205"/>
      <c r="J78" s="205"/>
    </row>
    <row r="79" spans="1:11" s="190" customFormat="1" ht="15.75" x14ac:dyDescent="0.25"/>
  </sheetData>
  <mergeCells count="4">
    <mergeCell ref="C2:D2"/>
    <mergeCell ref="E2:F2"/>
    <mergeCell ref="G2:H2"/>
    <mergeCell ref="I2:J2"/>
  </mergeCells>
  <pageMargins left="0.78740157480314965" right="0.78740157480314965" top="0.59055118110236227" bottom="0.19685039370078741" header="0.51181102362204722" footer="0.51181102362204722"/>
  <pageSetup paperSize="9" orientation="landscape" r:id="rId1"/>
  <headerFooter alignWithMargins="0">
    <oddHeader>&amp;LSkattetrekk etter 2025-reglene&amp;COppgave 11.15&amp;RSide &amp;P av 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3"/>
  <sheetViews>
    <sheetView showGridLines="0" showZeros="0" tabSelected="1" zoomScaleNormal="75" workbookViewId="0">
      <selection activeCell="I22" sqref="I22"/>
    </sheetView>
  </sheetViews>
  <sheetFormatPr baseColWidth="10" defaultRowHeight="15" x14ac:dyDescent="0.2"/>
  <cols>
    <col min="1" max="1" width="7" style="104" bestFit="1" customWidth="1"/>
    <col min="2" max="2" width="16.85546875" style="104" bestFit="1" customWidth="1"/>
    <col min="3" max="10" width="9.5703125" style="104" customWidth="1"/>
    <col min="11" max="16384" width="11.42578125" style="104"/>
  </cols>
  <sheetData>
    <row r="1" spans="1:13" s="1" customFormat="1" ht="15.75" x14ac:dyDescent="0.25">
      <c r="A1" s="114" t="s">
        <v>83</v>
      </c>
    </row>
    <row r="3" spans="1:13" ht="15.75" x14ac:dyDescent="0.25">
      <c r="A3" s="48" t="s">
        <v>31</v>
      </c>
      <c r="B3" s="103" t="s">
        <v>32</v>
      </c>
      <c r="C3" s="215">
        <v>1920</v>
      </c>
      <c r="D3" s="216"/>
      <c r="E3" s="217">
        <v>2940</v>
      </c>
      <c r="F3" s="215"/>
      <c r="G3" s="216">
        <v>5000</v>
      </c>
      <c r="H3" s="217"/>
      <c r="I3" s="217">
        <v>5050</v>
      </c>
      <c r="J3" s="215"/>
    </row>
    <row r="4" spans="1:13" ht="15.75" customHeight="1" x14ac:dyDescent="0.25">
      <c r="A4" s="105"/>
      <c r="B4" s="106"/>
      <c r="C4" s="218" t="s">
        <v>50</v>
      </c>
      <c r="D4" s="219"/>
      <c r="E4" s="220" t="s">
        <v>55</v>
      </c>
      <c r="F4" s="218"/>
      <c r="G4" s="219" t="s">
        <v>22</v>
      </c>
      <c r="H4" s="220"/>
      <c r="I4" s="220" t="s">
        <v>51</v>
      </c>
      <c r="J4" s="218"/>
    </row>
    <row r="5" spans="1:13" ht="15.75" x14ac:dyDescent="0.25">
      <c r="A5" s="107"/>
      <c r="B5" s="108"/>
      <c r="C5" s="67" t="s">
        <v>1</v>
      </c>
      <c r="D5" s="68" t="s">
        <v>11</v>
      </c>
      <c r="E5" s="68" t="s">
        <v>1</v>
      </c>
      <c r="F5" s="68" t="s">
        <v>11</v>
      </c>
      <c r="G5" s="68" t="s">
        <v>1</v>
      </c>
      <c r="H5" s="68" t="s">
        <v>11</v>
      </c>
      <c r="I5" s="109" t="s">
        <v>1</v>
      </c>
      <c r="J5" s="109" t="s">
        <v>11</v>
      </c>
    </row>
    <row r="6" spans="1:13" ht="15.75" x14ac:dyDescent="0.25">
      <c r="A6" s="110" t="s">
        <v>52</v>
      </c>
      <c r="B6" s="111" t="s">
        <v>53</v>
      </c>
      <c r="C6" s="15"/>
      <c r="D6" s="19"/>
      <c r="E6" s="15"/>
      <c r="F6" s="19"/>
      <c r="G6" s="15"/>
      <c r="H6" s="19"/>
      <c r="I6" s="15"/>
      <c r="J6" s="19"/>
    </row>
    <row r="7" spans="1:13" ht="15.75" x14ac:dyDescent="0.25">
      <c r="A7" s="112">
        <v>43799</v>
      </c>
      <c r="B7" s="113" t="s">
        <v>51</v>
      </c>
      <c r="C7" s="32"/>
      <c r="D7" s="29"/>
      <c r="E7" s="32"/>
      <c r="F7" s="29"/>
      <c r="G7" s="32"/>
      <c r="H7" s="29"/>
      <c r="I7" s="32"/>
      <c r="J7" s="29"/>
    </row>
    <row r="8" spans="1:13" s="1" customFormat="1" ht="15.75" x14ac:dyDescent="0.25"/>
    <row r="9" spans="1:13" ht="15.75" x14ac:dyDescent="0.25">
      <c r="A9" s="1" t="s">
        <v>68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15.75" x14ac:dyDescent="0.25">
      <c r="A10" s="1" t="s">
        <v>69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ht="15.7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ht="15.7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ht="15.7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ht="15.7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ht="15.7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ht="15.7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ht="15.7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ht="15.7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ht="15.7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ht="15.7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ht="15.7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ht="15.7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ht="15.7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ht="15.7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ht="15.7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ht="15.7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ht="15.7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ht="15.7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ht="15.7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ht="15.7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ht="15.7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ht="15.7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</sheetData>
  <mergeCells count="8">
    <mergeCell ref="C3:D3"/>
    <mergeCell ref="E3:F3"/>
    <mergeCell ref="G3:H3"/>
    <mergeCell ref="I3:J3"/>
    <mergeCell ref="C4:D4"/>
    <mergeCell ref="E4:F4"/>
    <mergeCell ref="G4:H4"/>
    <mergeCell ref="I4:J4"/>
  </mergeCells>
  <pageMargins left="0.59055118110236227" right="0.59055118110236227" top="0.78740157480314965" bottom="0.74803149606299213" header="0.51181102362204722" footer="0.51181102362204722"/>
  <pageSetup paperSize="9" scale="95" orientation="landscape" horizontalDpi="300" verticalDpi="300" r:id="rId1"/>
  <headerFooter alignWithMargins="0">
    <oddHeader>&amp;COppgave 11.16</oddHeader>
    <oddFooter>&amp;CSide &amp;P av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Oppgave 11.9</vt:lpstr>
      <vt:lpstr>Oppgave 11.10</vt:lpstr>
      <vt:lpstr>Oppgave 11.11</vt:lpstr>
      <vt:lpstr>Oppgave 11.12</vt:lpstr>
      <vt:lpstr>Oppgave 11.13</vt:lpstr>
      <vt:lpstr>Oppgave 11.14</vt:lpstr>
      <vt:lpstr>Oppgave 11.15 </vt:lpstr>
      <vt:lpstr>Oppgave 11.16</vt:lpstr>
    </vt:vector>
  </TitlesOfParts>
  <Company>Høgskolen i Vestfold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Øystein Hansen</dc:creator>
  <cp:lastModifiedBy>Øystein Hansen</cp:lastModifiedBy>
  <cp:lastPrinted>2019-12-02T16:19:04Z</cp:lastPrinted>
  <dcterms:created xsi:type="dcterms:W3CDTF">2004-06-23T12:19:48Z</dcterms:created>
  <dcterms:modified xsi:type="dcterms:W3CDTF">2024-08-14T13:01:56Z</dcterms:modified>
</cp:coreProperties>
</file>