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F817D00B-90CA-4DD3-B827-BD2E44323A4F}" xr6:coauthVersionLast="47" xr6:coauthVersionMax="47" xr10:uidLastSave="{00000000-0000-0000-0000-000000000000}"/>
  <bookViews>
    <workbookView xWindow="6150" yWindow="3345" windowWidth="17145" windowHeight="12255" activeTab="2" xr2:uid="{00000000-000D-0000-FFFF-FFFF00000000}"/>
  </bookViews>
  <sheets>
    <sheet name="Oppgave 13.10" sheetId="1" r:id="rId1"/>
    <sheet name="Resultat" sheetId="8" r:id="rId2"/>
    <sheet name="Balanse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7" l="1"/>
  <c r="I41" i="1"/>
  <c r="F22" i="8" l="1"/>
  <c r="H34" i="8"/>
  <c r="E29" i="7" l="1"/>
  <c r="E32" i="7" l="1"/>
  <c r="H9" i="8"/>
  <c r="H15" i="8"/>
  <c r="H16" i="8"/>
  <c r="H22" i="8"/>
  <c r="G24" i="8"/>
  <c r="G9" i="7"/>
  <c r="G17" i="7"/>
  <c r="G19" i="7" s="1"/>
  <c r="G25" i="7"/>
  <c r="G32" i="7"/>
  <c r="G38" i="7"/>
  <c r="C48" i="1"/>
  <c r="H24" i="8" l="1"/>
  <c r="H28" i="8" s="1"/>
  <c r="F9" i="8"/>
  <c r="E38" i="7" l="1"/>
  <c r="E17" i="7"/>
  <c r="D48" i="1" l="1"/>
  <c r="F15" i="8"/>
  <c r="F16" i="8" s="1"/>
  <c r="F24" i="8" s="1"/>
  <c r="F28" i="8" s="1"/>
  <c r="E48" i="1"/>
  <c r="E9" i="7"/>
  <c r="E19" i="7" s="1"/>
  <c r="F33" i="8" l="1"/>
  <c r="F34" i="8" s="1"/>
  <c r="F48" i="1"/>
  <c r="E25" i="7" l="1"/>
  <c r="E40" i="7" s="1"/>
</calcChain>
</file>

<file path=xl/sharedStrings.xml><?xml version="1.0" encoding="utf-8"?>
<sst xmlns="http://schemas.openxmlformats.org/spreadsheetml/2006/main" count="111" uniqueCount="98">
  <si>
    <t>Posteringer</t>
  </si>
  <si>
    <t>Resultat</t>
  </si>
  <si>
    <t>Balanse</t>
  </si>
  <si>
    <t>Aksjer</t>
  </si>
  <si>
    <t>Kundefordringer</t>
  </si>
  <si>
    <t>Leverandørgjeld</t>
  </si>
  <si>
    <t>Arbeidsgiveravgift</t>
  </si>
  <si>
    <t>Avskrivninger</t>
  </si>
  <si>
    <t>Andre driftskostnader</t>
  </si>
  <si>
    <t>Tap på fordringer</t>
  </si>
  <si>
    <t>Renteinntekter</t>
  </si>
  <si>
    <t>Rentekostnader</t>
  </si>
  <si>
    <t>Årsresultat</t>
  </si>
  <si>
    <t>Skyldig skattetrekk</t>
  </si>
  <si>
    <t>Oppgjørskonto mva</t>
  </si>
  <si>
    <t>Skyldig arbeidsg.avgift</t>
  </si>
  <si>
    <t xml:space="preserve">Påløpt arbeidsg.avgift </t>
  </si>
  <si>
    <t>Avg. pliktig varesalg</t>
  </si>
  <si>
    <t>Avg. fritt varesalg</t>
  </si>
  <si>
    <t>Provisjonsinntekter</t>
  </si>
  <si>
    <t>Salg av inventar</t>
  </si>
  <si>
    <t>Varekjøp</t>
  </si>
  <si>
    <t>Lønn</t>
  </si>
  <si>
    <t>Husleie</t>
  </si>
  <si>
    <t>Aksjeutbytte</t>
  </si>
  <si>
    <t>Inventar</t>
  </si>
  <si>
    <t>Varebeholdning</t>
  </si>
  <si>
    <t>Forskuddsbet. husleie</t>
  </si>
  <si>
    <t>Kontanter</t>
  </si>
  <si>
    <t>Avsetning tap på fordringer</t>
  </si>
  <si>
    <t>EIENDELER</t>
  </si>
  <si>
    <t>Anleggsmidler</t>
  </si>
  <si>
    <t>Sum anleggsmidler</t>
  </si>
  <si>
    <t>Omløpsmidler</t>
  </si>
  <si>
    <t>Varer</t>
  </si>
  <si>
    <t>Andre fordringer</t>
  </si>
  <si>
    <t>Markedsbaserte aksjer</t>
  </si>
  <si>
    <t>Sum omløpsmidler</t>
  </si>
  <si>
    <t>SUM EIENDELER</t>
  </si>
  <si>
    <t>EGENKAPITAL OG GJELD</t>
  </si>
  <si>
    <t>Egenkapital</t>
  </si>
  <si>
    <t>Sum egenkapital</t>
  </si>
  <si>
    <t>Gjeld</t>
  </si>
  <si>
    <t>Øvrig langsiktig gjeld</t>
  </si>
  <si>
    <t>Sum langsiktig gjeld</t>
  </si>
  <si>
    <t>Skyldige offentlige avgifter</t>
  </si>
  <si>
    <t>Annen kortsiktig gjeld</t>
  </si>
  <si>
    <t>Sum kortsiktig gjeld</t>
  </si>
  <si>
    <t>SUM EGENKAPITAL OG GJELD</t>
  </si>
  <si>
    <t>Salgsinntekt</t>
  </si>
  <si>
    <t>Annen driftsinntekt</t>
  </si>
  <si>
    <t>Varekostnad</t>
  </si>
  <si>
    <t>Avskrivning</t>
  </si>
  <si>
    <t>Annen driftskostnad</t>
  </si>
  <si>
    <t>Driftsresultat</t>
  </si>
  <si>
    <t>Annen finansinntekt</t>
  </si>
  <si>
    <t>Annen finanskostnad</t>
  </si>
  <si>
    <t>Siste år</t>
  </si>
  <si>
    <t>I fjor</t>
  </si>
  <si>
    <t>Mottatt aksjeutbytte</t>
  </si>
  <si>
    <t>Ordinært resultat før skattekostnad</t>
  </si>
  <si>
    <t xml:space="preserve">Bankinnskudd </t>
  </si>
  <si>
    <t>Balanse per 31.12. (rskl. § 6-2)</t>
  </si>
  <si>
    <t>Resultatregnskap (rskl. § 6-1)</t>
  </si>
  <si>
    <t>Sum driftsinntekter</t>
  </si>
  <si>
    <t>Sum driftskostnader</t>
  </si>
  <si>
    <t>Netto finansposter</t>
  </si>
  <si>
    <t>Gevinst ved salg inventar</t>
  </si>
  <si>
    <t>a)</t>
  </si>
  <si>
    <t>Tap ved salg av inventar</t>
  </si>
  <si>
    <t>Verditap aksjer</t>
  </si>
  <si>
    <t>Verdifall aksjer</t>
  </si>
  <si>
    <t>Feriepenger</t>
  </si>
  <si>
    <t>Påløpte feriepenger</t>
  </si>
  <si>
    <t>Valutagevinst</t>
  </si>
  <si>
    <t>Aksjekapital</t>
  </si>
  <si>
    <t>Annen egenkapital</t>
  </si>
  <si>
    <t>Utsatt skatt</t>
  </si>
  <si>
    <t>Betalbar skatt</t>
  </si>
  <si>
    <t>Obligatorisk tjenestepensjon</t>
  </si>
  <si>
    <t>Skyldige renter</t>
  </si>
  <si>
    <t>Endring i utsatt skatt</t>
  </si>
  <si>
    <t>Skattekostnad</t>
  </si>
  <si>
    <t>Lønn og sosiale kostnader</t>
  </si>
  <si>
    <t>Sum avsetning for forpliktelser</t>
  </si>
  <si>
    <t xml:space="preserve">Styrets forslag til disponering av </t>
  </si>
  <si>
    <t>årsresultatet:</t>
  </si>
  <si>
    <t>SUM</t>
  </si>
  <si>
    <t>Overføres til annen egenkapital</t>
  </si>
  <si>
    <t>Banklån</t>
  </si>
  <si>
    <t>Bankinnskudd og kontanter</t>
  </si>
  <si>
    <t>kode</t>
  </si>
  <si>
    <t>Kontonavn</t>
  </si>
  <si>
    <t>Saldo-</t>
  </si>
  <si>
    <t>balanse</t>
  </si>
  <si>
    <t>Oppgave 13.23</t>
  </si>
  <si>
    <t>Oppgave 13.10</t>
  </si>
  <si>
    <t>Stjernemerket oppgave. Løsningsforslag tilgjengelig for faglærer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</si>
</sst>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i/>
      <sz val="5"/>
      <name val="Times New Roman"/>
      <family val="1"/>
    </font>
    <font>
      <b/>
      <i/>
      <sz val="11"/>
      <name val="Times New Roman"/>
      <family val="1"/>
    </font>
    <font>
      <sz val="5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/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6" xfId="0" quotePrefix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3" fontId="7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3" fontId="1" fillId="0" borderId="0" xfId="0" applyNumberFormat="1" applyFont="1"/>
    <xf numFmtId="3" fontId="1" fillId="0" borderId="3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9" fillId="0" borderId="0" xfId="0" applyFont="1"/>
    <xf numFmtId="3" fontId="1" fillId="0" borderId="10" xfId="0" applyNumberFormat="1" applyFont="1" applyBorder="1"/>
    <xf numFmtId="3" fontId="6" fillId="0" borderId="0" xfId="0" applyNumberFormat="1" applyFont="1"/>
    <xf numFmtId="0" fontId="12" fillId="0" borderId="0" xfId="0" applyFont="1"/>
    <xf numFmtId="0" fontId="8" fillId="0" borderId="0" xfId="0" applyFont="1"/>
    <xf numFmtId="3" fontId="7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2" fillId="0" borderId="0" xfId="0" applyNumberFormat="1" applyFont="1"/>
    <xf numFmtId="3" fontId="1" fillId="0" borderId="14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quotePrefix="1" applyFont="1" applyBorder="1" applyAlignment="1">
      <alignment horizontal="left"/>
    </xf>
    <xf numFmtId="3" fontId="2" fillId="0" borderId="15" xfId="0" applyNumberFormat="1" applyFont="1" applyBorder="1"/>
    <xf numFmtId="0" fontId="2" fillId="0" borderId="4" xfId="0" applyFont="1" applyBorder="1" applyProtection="1">
      <protection locked="0"/>
    </xf>
    <xf numFmtId="0" fontId="1" fillId="0" borderId="11" xfId="0" applyFont="1" applyBorder="1"/>
    <xf numFmtId="0" fontId="1" fillId="0" borderId="14" xfId="0" applyFont="1" applyBorder="1"/>
    <xf numFmtId="3" fontId="2" fillId="0" borderId="1" xfId="0" applyNumberFormat="1" applyFont="1" applyBorder="1"/>
    <xf numFmtId="0" fontId="13" fillId="0" borderId="0" xfId="0" applyFont="1"/>
    <xf numFmtId="0" fontId="14" fillId="0" borderId="0" xfId="0" applyFont="1"/>
    <xf numFmtId="0" fontId="2" fillId="0" borderId="20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3" fontId="2" fillId="0" borderId="21" xfId="0" applyNumberFormat="1" applyFont="1" applyBorder="1" applyProtection="1">
      <protection locked="0"/>
    </xf>
    <xf numFmtId="0" fontId="9" fillId="0" borderId="0" xfId="1" applyFont="1"/>
    <xf numFmtId="0" fontId="1" fillId="0" borderId="0" xfId="1" applyFont="1"/>
    <xf numFmtId="3" fontId="1" fillId="0" borderId="0" xfId="1" applyNumberFormat="1" applyFont="1"/>
    <xf numFmtId="3" fontId="1" fillId="0" borderId="10" xfId="1" applyNumberFormat="1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3" fontId="2" fillId="0" borderId="2" xfId="0" applyNumberFormat="1" applyFont="1" applyBorder="1" applyProtection="1">
      <protection locked="0"/>
    </xf>
    <xf numFmtId="3" fontId="2" fillId="0" borderId="3" xfId="0" applyNumberFormat="1" applyFont="1" applyBorder="1"/>
    <xf numFmtId="3" fontId="2" fillId="0" borderId="5" xfId="0" applyNumberFormat="1" applyFont="1" applyBorder="1" applyProtection="1">
      <protection locked="0"/>
    </xf>
    <xf numFmtId="3" fontId="2" fillId="0" borderId="6" xfId="0" applyNumberFormat="1" applyFont="1" applyBorder="1"/>
    <xf numFmtId="3" fontId="2" fillId="0" borderId="20" xfId="0" applyNumberFormat="1" applyFont="1" applyBorder="1" applyProtection="1">
      <protection locked="0"/>
    </xf>
    <xf numFmtId="3" fontId="2" fillId="0" borderId="8" xfId="0" applyNumberFormat="1" applyFont="1" applyBorder="1"/>
    <xf numFmtId="3" fontId="2" fillId="0" borderId="8" xfId="0" applyNumberFormat="1" applyFont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/>
    <xf numFmtId="3" fontId="2" fillId="0" borderId="15" xfId="0" applyNumberFormat="1" applyFont="1" applyBorder="1" applyProtection="1">
      <protection locked="0"/>
    </xf>
    <xf numFmtId="3" fontId="2" fillId="0" borderId="18" xfId="0" applyNumberFormat="1" applyFont="1" applyBorder="1"/>
    <xf numFmtId="0" fontId="4" fillId="0" borderId="1" xfId="0" applyFont="1" applyBorder="1"/>
    <xf numFmtId="0" fontId="2" fillId="0" borderId="5" xfId="0" applyFont="1" applyBorder="1"/>
    <xf numFmtId="0" fontId="2" fillId="0" borderId="8" xfId="0" applyFont="1" applyBorder="1"/>
    <xf numFmtId="3" fontId="2" fillId="0" borderId="25" xfId="0" applyNumberFormat="1" applyFont="1" applyBorder="1"/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showZeros="0" workbookViewId="0">
      <selection activeCell="I7" sqref="I7"/>
    </sheetView>
  </sheetViews>
  <sheetFormatPr baseColWidth="10" defaultRowHeight="15" x14ac:dyDescent="0.25"/>
  <cols>
    <col min="1" max="1" width="6.140625" style="1" bestFit="1" customWidth="1"/>
    <col min="2" max="2" width="26.5703125" style="1" customWidth="1"/>
    <col min="3" max="7" width="11.28515625" style="1" customWidth="1"/>
    <col min="8" max="10" width="10.28515625" style="1" customWidth="1"/>
    <col min="11" max="16384" width="11.42578125" style="1"/>
  </cols>
  <sheetData>
    <row r="1" spans="1:8" x14ac:dyDescent="0.25">
      <c r="A1" s="24" t="s">
        <v>96</v>
      </c>
      <c r="C1" s="77" t="s">
        <v>97</v>
      </c>
      <c r="D1" s="77"/>
      <c r="E1" s="77"/>
      <c r="F1" s="77"/>
      <c r="G1" s="77"/>
      <c r="H1" s="77"/>
    </row>
    <row r="2" spans="1:8" x14ac:dyDescent="0.25">
      <c r="A2" s="1" t="s">
        <v>68</v>
      </c>
    </row>
    <row r="3" spans="1:8" x14ac:dyDescent="0.25">
      <c r="A3" s="55" t="s">
        <v>94</v>
      </c>
      <c r="B3" s="43" t="s">
        <v>92</v>
      </c>
      <c r="C3" s="66" t="s">
        <v>93</v>
      </c>
      <c r="D3" s="75" t="s">
        <v>0</v>
      </c>
      <c r="E3" s="76"/>
      <c r="F3" s="66" t="s">
        <v>1</v>
      </c>
      <c r="G3" s="66" t="s">
        <v>2</v>
      </c>
    </row>
    <row r="4" spans="1:8" x14ac:dyDescent="0.25">
      <c r="A4" s="56" t="s">
        <v>91</v>
      </c>
      <c r="B4" s="44"/>
      <c r="C4" s="67" t="s">
        <v>94</v>
      </c>
      <c r="D4" s="64"/>
      <c r="E4" s="65"/>
      <c r="F4" s="67"/>
      <c r="G4" s="68"/>
    </row>
    <row r="5" spans="1:8" s="2" customFormat="1" ht="15.75" x14ac:dyDescent="0.25">
      <c r="A5" s="3">
        <v>1240</v>
      </c>
      <c r="B5" s="42" t="s">
        <v>25</v>
      </c>
      <c r="C5" s="5">
        <v>98360</v>
      </c>
      <c r="D5" s="57"/>
      <c r="E5" s="57"/>
      <c r="F5" s="58"/>
      <c r="G5" s="74"/>
    </row>
    <row r="6" spans="1:8" s="2" customFormat="1" ht="15.75" x14ac:dyDescent="0.25">
      <c r="A6" s="3">
        <v>1249</v>
      </c>
      <c r="B6" s="4" t="s">
        <v>20</v>
      </c>
      <c r="C6" s="5">
        <v>-7000</v>
      </c>
      <c r="D6" s="57"/>
      <c r="E6" s="57"/>
      <c r="F6" s="58"/>
      <c r="G6" s="6"/>
    </row>
    <row r="7" spans="1:8" s="2" customFormat="1" ht="15.75" x14ac:dyDescent="0.25">
      <c r="A7" s="7">
        <v>1400</v>
      </c>
      <c r="B7" s="8" t="s">
        <v>26</v>
      </c>
      <c r="C7" s="9">
        <v>260000</v>
      </c>
      <c r="D7" s="59"/>
      <c r="E7" s="59"/>
      <c r="F7" s="60"/>
      <c r="G7" s="6"/>
    </row>
    <row r="8" spans="1:8" s="2" customFormat="1" ht="15.75" x14ac:dyDescent="0.25">
      <c r="A8" s="7">
        <v>1500</v>
      </c>
      <c r="B8" s="8" t="s">
        <v>4</v>
      </c>
      <c r="C8" s="9">
        <v>267800</v>
      </c>
      <c r="D8" s="59"/>
      <c r="E8" s="59"/>
      <c r="F8" s="60"/>
      <c r="G8" s="6"/>
    </row>
    <row r="9" spans="1:8" s="2" customFormat="1" ht="15.75" x14ac:dyDescent="0.25">
      <c r="A9" s="7">
        <v>1501</v>
      </c>
      <c r="B9" s="10" t="s">
        <v>29</v>
      </c>
      <c r="C9" s="9">
        <v>-21350</v>
      </c>
      <c r="D9" s="59"/>
      <c r="E9" s="59"/>
      <c r="F9" s="60"/>
      <c r="G9" s="6"/>
    </row>
    <row r="10" spans="1:8" s="2" customFormat="1" ht="15.75" x14ac:dyDescent="0.25">
      <c r="A10" s="7">
        <v>1700</v>
      </c>
      <c r="B10" s="10" t="s">
        <v>27</v>
      </c>
      <c r="C10" s="9"/>
      <c r="D10" s="59"/>
      <c r="E10" s="59"/>
      <c r="F10" s="60"/>
      <c r="G10" s="6"/>
    </row>
    <row r="11" spans="1:8" s="2" customFormat="1" ht="15.75" x14ac:dyDescent="0.25">
      <c r="A11" s="7">
        <v>1800</v>
      </c>
      <c r="B11" s="10" t="s">
        <v>3</v>
      </c>
      <c r="C11" s="9">
        <v>182400</v>
      </c>
      <c r="D11" s="59"/>
      <c r="E11" s="59"/>
      <c r="F11" s="60"/>
      <c r="G11" s="6"/>
    </row>
    <row r="12" spans="1:8" s="2" customFormat="1" ht="15.75" x14ac:dyDescent="0.25">
      <c r="A12" s="7">
        <v>1900</v>
      </c>
      <c r="B12" s="10" t="s">
        <v>28</v>
      </c>
      <c r="C12" s="9">
        <v>590</v>
      </c>
      <c r="D12" s="59"/>
      <c r="E12" s="59"/>
      <c r="F12" s="60"/>
      <c r="G12" s="6"/>
    </row>
    <row r="13" spans="1:8" s="2" customFormat="1" ht="15.75" x14ac:dyDescent="0.25">
      <c r="A13" s="7">
        <v>1920</v>
      </c>
      <c r="B13" s="10" t="s">
        <v>61</v>
      </c>
      <c r="C13" s="9">
        <v>194910</v>
      </c>
      <c r="D13" s="59"/>
      <c r="E13" s="59"/>
      <c r="F13" s="60"/>
      <c r="G13" s="6"/>
    </row>
    <row r="14" spans="1:8" s="2" customFormat="1" ht="15.75" x14ac:dyDescent="0.25">
      <c r="A14" s="7">
        <v>2000</v>
      </c>
      <c r="B14" s="10" t="s">
        <v>75</v>
      </c>
      <c r="C14" s="9">
        <v>-200000</v>
      </c>
      <c r="D14" s="59"/>
      <c r="E14" s="59"/>
      <c r="F14" s="60"/>
      <c r="G14" s="6"/>
    </row>
    <row r="15" spans="1:8" s="2" customFormat="1" ht="15.75" x14ac:dyDescent="0.25">
      <c r="A15" s="7">
        <v>2050</v>
      </c>
      <c r="B15" s="10" t="s">
        <v>76</v>
      </c>
      <c r="C15" s="9">
        <v>-78050</v>
      </c>
      <c r="D15" s="59"/>
      <c r="E15" s="59"/>
      <c r="F15" s="60"/>
      <c r="G15" s="6"/>
    </row>
    <row r="16" spans="1:8" s="2" customFormat="1" ht="15.75" x14ac:dyDescent="0.25">
      <c r="A16" s="7">
        <v>2120</v>
      </c>
      <c r="B16" s="10" t="s">
        <v>77</v>
      </c>
      <c r="C16" s="9">
        <v>-1000</v>
      </c>
      <c r="D16" s="59"/>
      <c r="E16" s="59"/>
      <c r="F16" s="60"/>
      <c r="G16" s="6"/>
    </row>
    <row r="17" spans="1:11" s="2" customFormat="1" ht="15.75" x14ac:dyDescent="0.25">
      <c r="A17" s="7">
        <v>2220</v>
      </c>
      <c r="B17" s="10" t="s">
        <v>89</v>
      </c>
      <c r="C17" s="9">
        <v>-264000</v>
      </c>
      <c r="D17" s="59"/>
      <c r="E17" s="59"/>
      <c r="F17" s="60"/>
      <c r="G17" s="6"/>
    </row>
    <row r="18" spans="1:11" s="2" customFormat="1" ht="15.75" x14ac:dyDescent="0.25">
      <c r="A18" s="7">
        <v>2400</v>
      </c>
      <c r="B18" s="10" t="s">
        <v>5</v>
      </c>
      <c r="C18" s="9">
        <v>-189810</v>
      </c>
      <c r="D18" s="59"/>
      <c r="E18" s="59"/>
      <c r="F18" s="60"/>
      <c r="G18" s="6"/>
    </row>
    <row r="19" spans="1:11" s="2" customFormat="1" ht="15.75" x14ac:dyDescent="0.25">
      <c r="A19" s="7">
        <v>2500</v>
      </c>
      <c r="B19" s="10" t="s">
        <v>78</v>
      </c>
      <c r="C19" s="9"/>
      <c r="D19" s="59"/>
      <c r="E19" s="59"/>
      <c r="F19" s="60"/>
      <c r="G19" s="6"/>
    </row>
    <row r="20" spans="1:11" s="2" customFormat="1" ht="15.75" x14ac:dyDescent="0.25">
      <c r="A20" s="7">
        <v>2600</v>
      </c>
      <c r="B20" s="10" t="s">
        <v>13</v>
      </c>
      <c r="C20" s="9"/>
      <c r="D20" s="59"/>
      <c r="E20" s="59"/>
      <c r="F20" s="60"/>
      <c r="G20" s="6"/>
    </row>
    <row r="21" spans="1:11" s="2" customFormat="1" ht="15.75" x14ac:dyDescent="0.25">
      <c r="A21" s="7">
        <v>2740</v>
      </c>
      <c r="B21" s="10" t="s">
        <v>14</v>
      </c>
      <c r="C21" s="9">
        <v>-48590</v>
      </c>
      <c r="D21" s="59"/>
      <c r="E21" s="59"/>
      <c r="F21" s="60"/>
      <c r="G21" s="6"/>
    </row>
    <row r="22" spans="1:11" s="2" customFormat="1" ht="15.75" x14ac:dyDescent="0.25">
      <c r="A22" s="7">
        <v>2770</v>
      </c>
      <c r="B22" s="11" t="s">
        <v>15</v>
      </c>
      <c r="C22" s="9">
        <v>-15230</v>
      </c>
      <c r="D22" s="59"/>
      <c r="E22" s="59"/>
      <c r="F22" s="60"/>
      <c r="G22" s="6"/>
    </row>
    <row r="23" spans="1:11" s="2" customFormat="1" ht="15.75" x14ac:dyDescent="0.25">
      <c r="A23" s="7">
        <v>2780</v>
      </c>
      <c r="B23" s="11" t="s">
        <v>16</v>
      </c>
      <c r="C23" s="9">
        <v>-10185</v>
      </c>
      <c r="D23" s="59"/>
      <c r="E23" s="59"/>
      <c r="F23" s="60"/>
      <c r="G23" s="6"/>
    </row>
    <row r="24" spans="1:11" s="2" customFormat="1" ht="15.75" x14ac:dyDescent="0.25">
      <c r="A24" s="7">
        <v>2940</v>
      </c>
      <c r="B24" s="10" t="s">
        <v>73</v>
      </c>
      <c r="C24" s="9">
        <v>-72240</v>
      </c>
      <c r="D24" s="59"/>
      <c r="E24" s="59"/>
      <c r="F24" s="60"/>
      <c r="G24" s="6"/>
    </row>
    <row r="25" spans="1:11" s="2" customFormat="1" ht="15.75" x14ac:dyDescent="0.25">
      <c r="A25" s="7">
        <v>2950</v>
      </c>
      <c r="B25" s="10" t="s">
        <v>80</v>
      </c>
      <c r="C25" s="9">
        <v>-3800</v>
      </c>
      <c r="D25" s="59"/>
      <c r="E25" s="59"/>
      <c r="F25" s="60"/>
      <c r="G25" s="6"/>
    </row>
    <row r="26" spans="1:11" s="2" customFormat="1" ht="15.75" x14ac:dyDescent="0.25">
      <c r="A26" s="7">
        <v>3000</v>
      </c>
      <c r="B26" s="11" t="s">
        <v>17</v>
      </c>
      <c r="C26" s="9">
        <v>-2361265</v>
      </c>
      <c r="D26" s="59"/>
      <c r="E26" s="59"/>
      <c r="F26" s="60"/>
      <c r="G26" s="72"/>
      <c r="K26" s="37"/>
    </row>
    <row r="27" spans="1:11" s="2" customFormat="1" ht="15.75" x14ac:dyDescent="0.25">
      <c r="A27" s="7">
        <v>3300</v>
      </c>
      <c r="B27" s="10" t="s">
        <v>18</v>
      </c>
      <c r="C27" s="9">
        <v>-405750</v>
      </c>
      <c r="D27" s="59"/>
      <c r="E27" s="59"/>
      <c r="F27" s="60"/>
      <c r="G27" s="72"/>
    </row>
    <row r="28" spans="1:11" s="2" customFormat="1" ht="15.75" x14ac:dyDescent="0.25">
      <c r="A28" s="7">
        <v>3910</v>
      </c>
      <c r="B28" s="10" t="s">
        <v>19</v>
      </c>
      <c r="C28" s="9">
        <v>-24500</v>
      </c>
      <c r="D28" s="59"/>
      <c r="E28" s="59"/>
      <c r="F28" s="60"/>
      <c r="G28" s="72"/>
    </row>
    <row r="29" spans="1:11" s="2" customFormat="1" ht="15.75" x14ac:dyDescent="0.25">
      <c r="A29" s="7">
        <v>3930</v>
      </c>
      <c r="B29" s="10" t="s">
        <v>67</v>
      </c>
      <c r="C29" s="9"/>
      <c r="D29" s="59"/>
      <c r="E29" s="59"/>
      <c r="F29" s="60"/>
      <c r="G29" s="72"/>
    </row>
    <row r="30" spans="1:11" s="2" customFormat="1" ht="15.75" x14ac:dyDescent="0.25">
      <c r="A30" s="7">
        <v>4000</v>
      </c>
      <c r="B30" s="10" t="s">
        <v>21</v>
      </c>
      <c r="C30" s="9">
        <v>1600360</v>
      </c>
      <c r="D30" s="59"/>
      <c r="E30" s="59"/>
      <c r="F30" s="60"/>
      <c r="G30" s="72"/>
    </row>
    <row r="31" spans="1:11" s="2" customFormat="1" ht="15.75" x14ac:dyDescent="0.25">
      <c r="A31" s="7">
        <v>5000</v>
      </c>
      <c r="B31" s="11" t="s">
        <v>22</v>
      </c>
      <c r="C31" s="9">
        <v>602000</v>
      </c>
      <c r="D31" s="59"/>
      <c r="E31" s="59"/>
      <c r="F31" s="60"/>
      <c r="G31" s="72"/>
    </row>
    <row r="32" spans="1:11" s="2" customFormat="1" ht="15.75" x14ac:dyDescent="0.25">
      <c r="A32" s="7">
        <v>5050</v>
      </c>
      <c r="B32" s="10" t="s">
        <v>72</v>
      </c>
      <c r="C32" s="9">
        <v>72240</v>
      </c>
      <c r="D32" s="59"/>
      <c r="E32" s="59"/>
      <c r="F32" s="60"/>
      <c r="G32" s="72"/>
    </row>
    <row r="33" spans="1:11" s="2" customFormat="1" ht="15.75" x14ac:dyDescent="0.25">
      <c r="A33" s="7">
        <v>5110</v>
      </c>
      <c r="B33" s="10" t="s">
        <v>79</v>
      </c>
      <c r="C33" s="9">
        <v>15000</v>
      </c>
      <c r="D33" s="59"/>
      <c r="E33" s="59"/>
      <c r="F33" s="60"/>
      <c r="G33" s="72"/>
    </row>
    <row r="34" spans="1:11" s="2" customFormat="1" ht="15.75" x14ac:dyDescent="0.25">
      <c r="A34" s="7">
        <v>5400</v>
      </c>
      <c r="B34" s="10" t="s">
        <v>6</v>
      </c>
      <c r="C34" s="9">
        <v>97180</v>
      </c>
      <c r="D34" s="59"/>
      <c r="E34" s="59"/>
      <c r="F34" s="60"/>
      <c r="G34" s="72"/>
    </row>
    <row r="35" spans="1:11" s="2" customFormat="1" ht="15.75" x14ac:dyDescent="0.25">
      <c r="A35" s="7">
        <v>6010</v>
      </c>
      <c r="B35" s="10" t="s">
        <v>7</v>
      </c>
      <c r="C35" s="9"/>
      <c r="D35" s="59"/>
      <c r="E35" s="9"/>
      <c r="F35" s="6"/>
      <c r="G35" s="72"/>
    </row>
    <row r="36" spans="1:11" s="2" customFormat="1" ht="15.75" x14ac:dyDescent="0.25">
      <c r="A36" s="7">
        <v>6300</v>
      </c>
      <c r="B36" s="10" t="s">
        <v>23</v>
      </c>
      <c r="C36" s="9">
        <v>137000</v>
      </c>
      <c r="D36" s="59"/>
      <c r="E36" s="60"/>
      <c r="F36" s="6"/>
      <c r="G36" s="72"/>
    </row>
    <row r="37" spans="1:11" s="2" customFormat="1" ht="15.75" x14ac:dyDescent="0.25">
      <c r="A37" s="7">
        <v>7780</v>
      </c>
      <c r="B37" s="10" t="s">
        <v>8</v>
      </c>
      <c r="C37" s="9">
        <v>149340</v>
      </c>
      <c r="D37" s="59"/>
      <c r="E37" s="60"/>
      <c r="F37" s="6"/>
      <c r="G37" s="72"/>
    </row>
    <row r="38" spans="1:11" s="2" customFormat="1" ht="15.75" x14ac:dyDescent="0.25">
      <c r="A38" s="7">
        <v>7880</v>
      </c>
      <c r="B38" s="10" t="s">
        <v>69</v>
      </c>
      <c r="C38" s="9"/>
      <c r="D38" s="59"/>
      <c r="E38" s="60"/>
      <c r="F38" s="6"/>
      <c r="G38" s="72"/>
    </row>
    <row r="39" spans="1:11" s="2" customFormat="1" ht="15.75" x14ac:dyDescent="0.25">
      <c r="A39" s="7">
        <v>7830</v>
      </c>
      <c r="B39" s="10" t="s">
        <v>9</v>
      </c>
      <c r="C39" s="9">
        <v>16740</v>
      </c>
      <c r="D39" s="59"/>
      <c r="E39" s="60"/>
      <c r="F39" s="6"/>
      <c r="G39" s="72"/>
    </row>
    <row r="40" spans="1:11" s="2" customFormat="1" ht="15.75" x14ac:dyDescent="0.25">
      <c r="A40" s="7">
        <v>8000</v>
      </c>
      <c r="B40" s="10" t="s">
        <v>10</v>
      </c>
      <c r="C40" s="9">
        <v>-130</v>
      </c>
      <c r="D40" s="59"/>
      <c r="E40" s="60"/>
      <c r="F40" s="6"/>
      <c r="G40" s="72"/>
    </row>
    <row r="41" spans="1:11" s="2" customFormat="1" ht="15.75" x14ac:dyDescent="0.25">
      <c r="A41" s="7">
        <v>8010</v>
      </c>
      <c r="B41" s="10" t="s">
        <v>74</v>
      </c>
      <c r="C41" s="9"/>
      <c r="D41" s="59"/>
      <c r="E41" s="60"/>
      <c r="F41" s="6"/>
      <c r="G41" s="72"/>
      <c r="I41" s="37">
        <f>SUM(F40:F44)</f>
        <v>0</v>
      </c>
    </row>
    <row r="42" spans="1:11" s="2" customFormat="1" ht="15.75" x14ac:dyDescent="0.25">
      <c r="A42" s="7">
        <v>8020</v>
      </c>
      <c r="B42" s="10" t="s">
        <v>24</v>
      </c>
      <c r="C42" s="9">
        <v>-9700</v>
      </c>
      <c r="D42" s="59"/>
      <c r="E42" s="60"/>
      <c r="F42" s="6"/>
      <c r="G42" s="72"/>
    </row>
    <row r="43" spans="1:11" s="2" customFormat="1" ht="15.75" x14ac:dyDescent="0.25">
      <c r="A43" s="7">
        <v>8100</v>
      </c>
      <c r="B43" s="10" t="s">
        <v>11</v>
      </c>
      <c r="C43" s="9">
        <v>18680</v>
      </c>
      <c r="D43" s="59"/>
      <c r="E43" s="9"/>
      <c r="F43" s="6"/>
      <c r="G43" s="72"/>
    </row>
    <row r="44" spans="1:11" s="2" customFormat="1" ht="15.75" x14ac:dyDescent="0.25">
      <c r="A44" s="7">
        <v>8170</v>
      </c>
      <c r="B44" s="10" t="s">
        <v>71</v>
      </c>
      <c r="C44" s="9"/>
      <c r="D44" s="59"/>
      <c r="E44" s="60"/>
      <c r="F44" s="6"/>
      <c r="G44" s="72"/>
    </row>
    <row r="45" spans="1:11" s="2" customFormat="1" ht="15.75" x14ac:dyDescent="0.25">
      <c r="A45" s="48">
        <v>8300</v>
      </c>
      <c r="B45" s="49" t="s">
        <v>78</v>
      </c>
      <c r="C45" s="50"/>
      <c r="D45" s="61"/>
      <c r="E45" s="50"/>
      <c r="F45" s="6"/>
      <c r="G45" s="72"/>
    </row>
    <row r="46" spans="1:11" s="2" customFormat="1" ht="15.75" x14ac:dyDescent="0.25">
      <c r="A46" s="48">
        <v>8320</v>
      </c>
      <c r="B46" s="49" t="s">
        <v>81</v>
      </c>
      <c r="C46" s="50"/>
      <c r="D46" s="61"/>
      <c r="E46" s="61"/>
      <c r="F46" s="60"/>
      <c r="G46" s="72"/>
    </row>
    <row r="47" spans="1:11" s="2" customFormat="1" ht="15.75" x14ac:dyDescent="0.25">
      <c r="A47" s="39">
        <v>8800</v>
      </c>
      <c r="B47" s="40" t="s">
        <v>12</v>
      </c>
      <c r="C47" s="41"/>
      <c r="D47" s="62"/>
      <c r="E47" s="63"/>
      <c r="F47" s="69"/>
      <c r="G47" s="73"/>
    </row>
    <row r="48" spans="1:11" s="15" customFormat="1" ht="20.25" x14ac:dyDescent="0.3">
      <c r="A48" s="12"/>
      <c r="B48" s="13"/>
      <c r="C48" s="45">
        <f>SUM(C5:C47)</f>
        <v>0</v>
      </c>
      <c r="D48" s="45">
        <f t="shared" ref="D48" si="0">SUM(D5:D47)</f>
        <v>0</v>
      </c>
      <c r="E48" s="45">
        <f>SUM(E5:E47)</f>
        <v>0</v>
      </c>
      <c r="F48" s="70">
        <f>SUM(F5:F47)</f>
        <v>0</v>
      </c>
      <c r="G48" s="71"/>
      <c r="K48" s="2"/>
    </row>
  </sheetData>
  <sortState xmlns:xlrd2="http://schemas.microsoft.com/office/spreadsheetml/2017/richdata2" ref="A33:J34">
    <sortCondition ref="A33:A34"/>
  </sortState>
  <mergeCells count="2">
    <mergeCell ref="D3:E3"/>
    <mergeCell ref="C1:H1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&amp;COppgave 13.10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showGridLines="0" showZeros="0" workbookViewId="0">
      <selection activeCell="B1" sqref="B1"/>
    </sheetView>
  </sheetViews>
  <sheetFormatPr baseColWidth="10" defaultRowHeight="15.75" x14ac:dyDescent="0.25"/>
  <cols>
    <col min="1" max="1" width="4.5703125" style="2" customWidth="1"/>
    <col min="2" max="2" width="7" style="2" customWidth="1"/>
    <col min="3" max="3" width="23.42578125" style="2" customWidth="1"/>
    <col min="4" max="4" width="4.7109375" style="2" customWidth="1"/>
    <col min="5" max="5" width="2.28515625" style="2" customWidth="1"/>
    <col min="6" max="6" width="11.42578125" style="37"/>
    <col min="7" max="7" width="2.28515625" style="37" customWidth="1"/>
    <col min="8" max="8" width="11.42578125" style="37"/>
    <col min="9" max="16384" width="11.42578125" style="2"/>
  </cols>
  <sheetData>
    <row r="1" spans="1:14" x14ac:dyDescent="0.25">
      <c r="B1" s="47" t="s">
        <v>95</v>
      </c>
    </row>
    <row r="3" spans="1:14" s="15" customFormat="1" ht="20.25" x14ac:dyDescent="0.3">
      <c r="B3" s="14" t="s">
        <v>63</v>
      </c>
      <c r="F3" s="16"/>
      <c r="G3" s="16"/>
      <c r="H3" s="16"/>
    </row>
    <row r="5" spans="1:14" s="1" customFormat="1" ht="15" x14ac:dyDescent="0.25">
      <c r="E5" s="22"/>
      <c r="F5" s="23" t="s">
        <v>57</v>
      </c>
      <c r="G5" s="23"/>
      <c r="H5" s="23" t="s">
        <v>58</v>
      </c>
    </row>
    <row r="6" spans="1:14" s="1" customFormat="1" ht="15" x14ac:dyDescent="0.25">
      <c r="E6" s="22"/>
      <c r="F6" s="23"/>
      <c r="G6" s="23"/>
      <c r="H6" s="23"/>
    </row>
    <row r="7" spans="1:14" s="1" customFormat="1" ht="15" x14ac:dyDescent="0.25">
      <c r="B7" s="1" t="s">
        <v>49</v>
      </c>
      <c r="F7" s="26"/>
      <c r="G7" s="25"/>
      <c r="H7" s="26"/>
    </row>
    <row r="8" spans="1:14" s="1" customFormat="1" ht="15" x14ac:dyDescent="0.25">
      <c r="B8" s="1" t="s">
        <v>50</v>
      </c>
      <c r="F8" s="36"/>
      <c r="G8" s="25"/>
      <c r="H8" s="36"/>
    </row>
    <row r="9" spans="1:14" s="15" customFormat="1" ht="20.25" x14ac:dyDescent="0.3">
      <c r="A9" s="1"/>
      <c r="B9" s="1" t="s">
        <v>64</v>
      </c>
      <c r="C9" s="1"/>
      <c r="D9" s="1"/>
      <c r="E9" s="1"/>
      <c r="F9" s="30">
        <f>SUM(F7:F8)</f>
        <v>0</v>
      </c>
      <c r="G9" s="25"/>
      <c r="H9" s="30">
        <f>SUM(H7:H8)</f>
        <v>0</v>
      </c>
      <c r="I9" s="1"/>
      <c r="J9" s="1"/>
      <c r="K9" s="1"/>
      <c r="L9" s="1"/>
    </row>
    <row r="10" spans="1:14" s="15" customFormat="1" ht="20.25" x14ac:dyDescent="0.3">
      <c r="A10" s="1"/>
      <c r="B10" s="1"/>
      <c r="C10" s="1"/>
      <c r="D10" s="1"/>
      <c r="E10" s="1"/>
      <c r="F10" s="25"/>
      <c r="G10" s="25"/>
      <c r="H10" s="25"/>
      <c r="I10" s="1"/>
      <c r="J10" s="1"/>
      <c r="K10" s="1"/>
      <c r="L10" s="1"/>
    </row>
    <row r="11" spans="1:14" s="1" customFormat="1" ht="15" x14ac:dyDescent="0.25">
      <c r="B11" s="1" t="s">
        <v>51</v>
      </c>
      <c r="F11" s="26"/>
      <c r="G11" s="25"/>
      <c r="H11" s="26"/>
    </row>
    <row r="12" spans="1:14" s="1" customFormat="1" ht="15" x14ac:dyDescent="0.25">
      <c r="B12" s="1" t="s">
        <v>83</v>
      </c>
      <c r="F12" s="27"/>
      <c r="G12" s="25"/>
      <c r="H12" s="27"/>
    </row>
    <row r="13" spans="1:14" s="1" customFormat="1" ht="15" x14ac:dyDescent="0.25">
      <c r="B13" s="1" t="s">
        <v>52</v>
      </c>
      <c r="F13" s="27"/>
      <c r="G13" s="25"/>
      <c r="H13" s="27"/>
    </row>
    <row r="14" spans="1:14" s="1" customFormat="1" ht="15" x14ac:dyDescent="0.25">
      <c r="B14" s="1" t="s">
        <v>53</v>
      </c>
      <c r="F14" s="28"/>
      <c r="G14" s="25"/>
      <c r="H14" s="28"/>
    </row>
    <row r="15" spans="1:14" s="15" customFormat="1" ht="20.25" x14ac:dyDescent="0.3">
      <c r="A15" s="1"/>
      <c r="B15" s="1" t="s">
        <v>65</v>
      </c>
      <c r="C15" s="1"/>
      <c r="D15" s="1"/>
      <c r="E15" s="1"/>
      <c r="F15" s="38">
        <f>SUM(F11:F14)</f>
        <v>0</v>
      </c>
      <c r="G15" s="25"/>
      <c r="H15" s="38">
        <f>SUM(H11:H14)</f>
        <v>0</v>
      </c>
      <c r="I15" s="1"/>
      <c r="J15" s="1"/>
      <c r="K15" s="1"/>
      <c r="L15" s="1"/>
      <c r="M15" s="1"/>
      <c r="N15" s="1"/>
    </row>
    <row r="16" spans="1:14" s="15" customFormat="1" ht="20.25" x14ac:dyDescent="0.3">
      <c r="A16" s="1"/>
      <c r="B16" s="24" t="s">
        <v>54</v>
      </c>
      <c r="C16" s="1"/>
      <c r="D16" s="1"/>
      <c r="E16" s="1"/>
      <c r="F16" s="30">
        <f>F9-F15</f>
        <v>0</v>
      </c>
      <c r="G16" s="25"/>
      <c r="H16" s="30">
        <f>H9-H15</f>
        <v>0</v>
      </c>
      <c r="I16" s="1"/>
      <c r="J16" s="1"/>
      <c r="K16" s="1"/>
      <c r="L16" s="1"/>
    </row>
    <row r="17" spans="1:13" s="17" customFormat="1" ht="11.25" x14ac:dyDescent="0.2">
      <c r="F17" s="31"/>
      <c r="G17" s="31"/>
      <c r="H17" s="31"/>
    </row>
    <row r="18" spans="1:13" s="1" customFormat="1" ht="15" x14ac:dyDescent="0.25">
      <c r="B18" s="1" t="s">
        <v>59</v>
      </c>
      <c r="F18" s="25"/>
      <c r="G18" s="25"/>
      <c r="H18" s="25"/>
    </row>
    <row r="19" spans="1:13" s="1" customFormat="1" ht="15" x14ac:dyDescent="0.25">
      <c r="B19" s="1" t="s">
        <v>55</v>
      </c>
      <c r="F19" s="27"/>
      <c r="G19" s="25"/>
      <c r="H19" s="27"/>
    </row>
    <row r="20" spans="1:13" s="1" customFormat="1" ht="15" x14ac:dyDescent="0.25">
      <c r="B20" s="1" t="s">
        <v>70</v>
      </c>
      <c r="F20" s="27"/>
      <c r="G20" s="25"/>
      <c r="H20" s="27"/>
    </row>
    <row r="21" spans="1:13" s="1" customFormat="1" ht="15" x14ac:dyDescent="0.25">
      <c r="B21" s="1" t="s">
        <v>56</v>
      </c>
      <c r="F21" s="36"/>
      <c r="G21" s="25"/>
      <c r="H21" s="36"/>
    </row>
    <row r="22" spans="1:13" s="15" customFormat="1" ht="20.25" x14ac:dyDescent="0.3">
      <c r="A22" s="1"/>
      <c r="B22" s="1" t="s">
        <v>66</v>
      </c>
      <c r="C22" s="1"/>
      <c r="D22" s="1"/>
      <c r="E22" s="1"/>
      <c r="F22" s="30">
        <f>F18+F19-F20-F21</f>
        <v>0</v>
      </c>
      <c r="G22" s="25"/>
      <c r="H22" s="30">
        <f>SUM(H18:H21)</f>
        <v>0</v>
      </c>
      <c r="I22" s="1"/>
      <c r="J22" s="1"/>
      <c r="K22" s="1"/>
      <c r="L22" s="1"/>
      <c r="M22" s="1"/>
    </row>
    <row r="23" spans="1:13" s="18" customFormat="1" ht="8.25" x14ac:dyDescent="0.15">
      <c r="F23" s="21"/>
      <c r="G23" s="21"/>
      <c r="H23" s="21"/>
    </row>
    <row r="24" spans="1:13" s="1" customFormat="1" ht="15" x14ac:dyDescent="0.25">
      <c r="B24" s="24" t="s">
        <v>60</v>
      </c>
      <c r="F24" s="26">
        <f>F16+F22</f>
        <v>0</v>
      </c>
      <c r="G24" s="25">
        <f>G16+G22</f>
        <v>0</v>
      </c>
      <c r="H24" s="26">
        <f>H16+H22</f>
        <v>0</v>
      </c>
      <c r="I24" s="25"/>
    </row>
    <row r="25" spans="1:13" s="18" customFormat="1" ht="8.25" x14ac:dyDescent="0.15">
      <c r="B25" s="33"/>
      <c r="F25" s="21"/>
      <c r="G25" s="21"/>
      <c r="H25" s="21"/>
    </row>
    <row r="26" spans="1:13" s="1" customFormat="1" ht="15" x14ac:dyDescent="0.25">
      <c r="B26" s="1" t="s">
        <v>82</v>
      </c>
      <c r="F26" s="26"/>
      <c r="G26" s="25"/>
      <c r="H26" s="26"/>
    </row>
    <row r="27" spans="1:13" s="18" customFormat="1" ht="8.25" x14ac:dyDescent="0.15">
      <c r="F27" s="21"/>
      <c r="G27" s="21"/>
      <c r="H27" s="21"/>
    </row>
    <row r="28" spans="1:13" s="1" customFormat="1" ht="15" x14ac:dyDescent="0.25">
      <c r="B28" s="24" t="s">
        <v>12</v>
      </c>
      <c r="F28" s="38">
        <f>F24-F26</f>
        <v>0</v>
      </c>
      <c r="G28" s="25"/>
      <c r="H28" s="26">
        <f>SUM(H24:H25)</f>
        <v>0</v>
      </c>
    </row>
    <row r="29" spans="1:13" s="1" customFormat="1" ht="15" x14ac:dyDescent="0.25">
      <c r="F29" s="25"/>
      <c r="G29" s="25"/>
      <c r="H29" s="25"/>
    </row>
    <row r="30" spans="1:13" s="1" customFormat="1" ht="15" x14ac:dyDescent="0.25">
      <c r="F30" s="25"/>
      <c r="G30" s="25"/>
      <c r="H30" s="25"/>
    </row>
    <row r="31" spans="1:13" s="1" customFormat="1" ht="15" x14ac:dyDescent="0.25">
      <c r="B31" s="51" t="s">
        <v>85</v>
      </c>
      <c r="C31" s="52"/>
      <c r="D31" s="52"/>
      <c r="E31" s="52"/>
      <c r="F31" s="53"/>
      <c r="G31" s="53"/>
      <c r="H31" s="53"/>
    </row>
    <row r="32" spans="1:13" s="1" customFormat="1" ht="15" x14ac:dyDescent="0.25">
      <c r="B32" s="51" t="s">
        <v>86</v>
      </c>
      <c r="C32" s="52"/>
      <c r="D32" s="52"/>
      <c r="E32" s="52"/>
      <c r="F32" s="53"/>
      <c r="G32" s="53"/>
      <c r="H32" s="53"/>
    </row>
    <row r="33" spans="1:14" s="1" customFormat="1" ht="15" x14ac:dyDescent="0.25">
      <c r="B33" s="52" t="s">
        <v>88</v>
      </c>
      <c r="C33" s="52"/>
      <c r="D33" s="52"/>
      <c r="E33" s="52"/>
      <c r="F33" s="53">
        <f>F28</f>
        <v>0</v>
      </c>
      <c r="G33" s="53"/>
      <c r="H33" s="53"/>
    </row>
    <row r="34" spans="1:14" s="15" customFormat="1" ht="20.25" x14ac:dyDescent="0.3">
      <c r="A34" s="1"/>
      <c r="B34" s="52" t="s">
        <v>87</v>
      </c>
      <c r="C34" s="52"/>
      <c r="D34" s="52"/>
      <c r="E34" s="52"/>
      <c r="F34" s="54">
        <f>SUM(F33:F33)</f>
        <v>0</v>
      </c>
      <c r="G34" s="53"/>
      <c r="H34" s="54">
        <f>SUM(H33:H33)</f>
        <v>0</v>
      </c>
      <c r="I34" s="1"/>
      <c r="J34" s="1"/>
      <c r="K34" s="1"/>
      <c r="L34" s="1"/>
      <c r="M34" s="1"/>
      <c r="N34" s="1"/>
    </row>
    <row r="35" spans="1:14" s="1" customFormat="1" ht="15" x14ac:dyDescent="0.25">
      <c r="F35" s="25"/>
      <c r="G35" s="25"/>
      <c r="H35" s="25"/>
    </row>
    <row r="36" spans="1:14" s="1" customFormat="1" ht="15" x14ac:dyDescent="0.25">
      <c r="F36" s="25"/>
      <c r="G36" s="25"/>
      <c r="H36" s="25"/>
    </row>
    <row r="37" spans="1:14" s="1" customFormat="1" ht="15" x14ac:dyDescent="0.25">
      <c r="F37" s="25"/>
      <c r="G37" s="25"/>
      <c r="H37" s="25"/>
    </row>
    <row r="38" spans="1:14" s="1" customFormat="1" ht="15" x14ac:dyDescent="0.25">
      <c r="F38" s="25"/>
      <c r="G38" s="25"/>
      <c r="H38" s="25"/>
    </row>
    <row r="39" spans="1:14" s="1" customFormat="1" ht="15" x14ac:dyDescent="0.25">
      <c r="F39" s="25"/>
      <c r="G39" s="25"/>
      <c r="H39" s="2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&amp;COppgave 13.23 - Resultatregnskap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showGridLines="0" showZeros="0" tabSelected="1" workbookViewId="0"/>
  </sheetViews>
  <sheetFormatPr baseColWidth="10" defaultRowHeight="12.75" x14ac:dyDescent="0.2"/>
  <cols>
    <col min="1" max="1" width="4.85546875" customWidth="1"/>
    <col min="2" max="2" width="6.5703125" customWidth="1"/>
    <col min="3" max="3" width="29.42578125" customWidth="1"/>
    <col min="4" max="4" width="2.28515625" customWidth="1"/>
    <col min="6" max="6" width="2.28515625" customWidth="1"/>
  </cols>
  <sheetData>
    <row r="1" spans="1:7" s="2" customFormat="1" ht="15.75" x14ac:dyDescent="0.25">
      <c r="A1" s="47" t="s">
        <v>95</v>
      </c>
    </row>
    <row r="2" spans="1:7" s="2" customFormat="1" ht="15.75" x14ac:dyDescent="0.25"/>
    <row r="3" spans="1:7" ht="20.25" x14ac:dyDescent="0.3">
      <c r="B3" s="14" t="s">
        <v>62</v>
      </c>
      <c r="C3" s="15"/>
      <c r="D3" s="15"/>
      <c r="E3" s="16"/>
      <c r="F3" s="16"/>
      <c r="G3" s="16"/>
    </row>
    <row r="4" spans="1:7" s="19" customFormat="1" ht="8.25" x14ac:dyDescent="0.15">
      <c r="B4" s="18"/>
      <c r="C4" s="18"/>
      <c r="D4" s="18"/>
      <c r="E4" s="21"/>
      <c r="F4" s="21"/>
      <c r="G4" s="21"/>
    </row>
    <row r="5" spans="1:7" ht="15" x14ac:dyDescent="0.25">
      <c r="B5" s="1"/>
      <c r="C5" s="1"/>
      <c r="D5" s="22"/>
      <c r="E5" s="23" t="s">
        <v>57</v>
      </c>
      <c r="F5" s="23"/>
      <c r="G5" s="23" t="s">
        <v>58</v>
      </c>
    </row>
    <row r="6" spans="1:7" ht="15" x14ac:dyDescent="0.25">
      <c r="B6" s="24" t="s">
        <v>30</v>
      </c>
      <c r="C6" s="1"/>
      <c r="D6" s="1"/>
      <c r="E6" s="25"/>
      <c r="F6" s="25"/>
      <c r="G6" s="25"/>
    </row>
    <row r="7" spans="1:7" ht="15" x14ac:dyDescent="0.25">
      <c r="B7" s="24" t="s">
        <v>31</v>
      </c>
      <c r="C7" s="1"/>
      <c r="D7" s="1"/>
      <c r="E7" s="25"/>
      <c r="F7" s="25"/>
      <c r="G7" s="25"/>
    </row>
    <row r="8" spans="1:7" ht="15" x14ac:dyDescent="0.25">
      <c r="B8" s="1" t="s">
        <v>25</v>
      </c>
      <c r="C8" s="1"/>
      <c r="D8" s="1"/>
      <c r="E8" s="26"/>
      <c r="F8" s="25"/>
      <c r="G8" s="26"/>
    </row>
    <row r="9" spans="1:7" s="20" customFormat="1" ht="20.25" x14ac:dyDescent="0.3">
      <c r="B9" s="29" t="s">
        <v>32</v>
      </c>
      <c r="C9" s="15"/>
      <c r="D9" s="15"/>
      <c r="E9" s="30">
        <f>SUM(E8:E8)</f>
        <v>0</v>
      </c>
      <c r="F9" s="25"/>
      <c r="G9" s="30">
        <f>SUM(G8:G8)</f>
        <v>0</v>
      </c>
    </row>
    <row r="10" spans="1:7" x14ac:dyDescent="0.2">
      <c r="B10" s="17"/>
      <c r="C10" s="17"/>
      <c r="D10" s="17"/>
      <c r="E10" s="31"/>
      <c r="F10" s="31"/>
      <c r="G10" s="31"/>
    </row>
    <row r="11" spans="1:7" ht="15" x14ac:dyDescent="0.25">
      <c r="B11" s="24" t="s">
        <v>33</v>
      </c>
      <c r="C11" s="1"/>
      <c r="D11" s="1"/>
      <c r="E11" s="25"/>
      <c r="F11" s="25"/>
      <c r="G11" s="25"/>
    </row>
    <row r="12" spans="1:7" ht="15" x14ac:dyDescent="0.25">
      <c r="B12" s="1" t="s">
        <v>34</v>
      </c>
      <c r="C12" s="1"/>
      <c r="D12" s="1"/>
      <c r="E12" s="25"/>
      <c r="F12" s="25"/>
      <c r="G12" s="25"/>
    </row>
    <row r="13" spans="1:7" ht="15" x14ac:dyDescent="0.25">
      <c r="B13" s="1" t="s">
        <v>4</v>
      </c>
      <c r="C13" s="1"/>
      <c r="D13" s="1"/>
      <c r="E13" s="27"/>
      <c r="F13" s="25"/>
      <c r="G13" s="27"/>
    </row>
    <row r="14" spans="1:7" ht="15" x14ac:dyDescent="0.25">
      <c r="B14" s="1" t="s">
        <v>35</v>
      </c>
      <c r="C14" s="1"/>
      <c r="D14" s="1"/>
      <c r="E14" s="27"/>
      <c r="F14" s="25"/>
      <c r="G14" s="27"/>
    </row>
    <row r="15" spans="1:7" ht="15" x14ac:dyDescent="0.25">
      <c r="B15" s="1" t="s">
        <v>36</v>
      </c>
      <c r="C15" s="1"/>
      <c r="D15" s="1"/>
      <c r="E15" s="27"/>
      <c r="F15" s="25"/>
      <c r="G15" s="27"/>
    </row>
    <row r="16" spans="1:7" ht="15" x14ac:dyDescent="0.25">
      <c r="B16" s="1" t="s">
        <v>90</v>
      </c>
      <c r="C16" s="1"/>
      <c r="D16" s="1"/>
      <c r="E16" s="25"/>
      <c r="F16" s="25"/>
      <c r="G16" s="25"/>
    </row>
    <row r="17" spans="1:18" s="20" customFormat="1" ht="20.25" x14ac:dyDescent="0.3">
      <c r="A17" s="32"/>
      <c r="B17" s="29" t="s">
        <v>37</v>
      </c>
      <c r="C17" s="1"/>
      <c r="D17" s="1"/>
      <c r="E17" s="30">
        <f>SUM(E12:E16)</f>
        <v>0</v>
      </c>
      <c r="F17" s="25"/>
      <c r="G17" s="30">
        <f>SUM(G12:G16)</f>
        <v>0</v>
      </c>
      <c r="H17" s="32"/>
      <c r="I17" s="32"/>
      <c r="J17" s="32"/>
      <c r="K17" s="32"/>
      <c r="L17" s="32"/>
      <c r="M17" s="32"/>
    </row>
    <row r="18" spans="1:18" x14ac:dyDescent="0.2">
      <c r="B18" s="33"/>
      <c r="C18" s="18"/>
      <c r="D18" s="18"/>
      <c r="E18" s="34"/>
      <c r="F18" s="21"/>
      <c r="G18" s="34"/>
    </row>
    <row r="19" spans="1:18" ht="15.75" thickBot="1" x14ac:dyDescent="0.3">
      <c r="B19" s="29" t="s">
        <v>38</v>
      </c>
      <c r="C19" s="1"/>
      <c r="D19" s="1"/>
      <c r="E19" s="35">
        <f>E9+E17</f>
        <v>0</v>
      </c>
      <c r="F19" s="25"/>
      <c r="G19" s="35">
        <f>G9+G17</f>
        <v>0</v>
      </c>
    </row>
    <row r="20" spans="1:18" ht="15" x14ac:dyDescent="0.25">
      <c r="B20" s="1"/>
      <c r="C20" s="1"/>
      <c r="D20" s="1"/>
      <c r="E20" s="25"/>
      <c r="F20" s="25"/>
      <c r="G20" s="25"/>
    </row>
    <row r="21" spans="1:18" ht="15" x14ac:dyDescent="0.25">
      <c r="B21" s="24" t="s">
        <v>39</v>
      </c>
      <c r="C21" s="1"/>
      <c r="D21" s="1"/>
      <c r="E21" s="25"/>
      <c r="F21" s="25"/>
      <c r="G21" s="25"/>
    </row>
    <row r="22" spans="1:18" ht="15" x14ac:dyDescent="0.25">
      <c r="B22" s="24" t="s">
        <v>40</v>
      </c>
      <c r="C22" s="1"/>
      <c r="D22" s="1"/>
      <c r="E22" s="25"/>
      <c r="F22" s="25"/>
      <c r="G22" s="25"/>
    </row>
    <row r="23" spans="1:18" ht="15" x14ac:dyDescent="0.25">
      <c r="B23" s="1" t="s">
        <v>75</v>
      </c>
      <c r="C23" s="1"/>
      <c r="D23" s="1"/>
      <c r="E23" s="26"/>
      <c r="F23" s="25"/>
      <c r="G23" s="26"/>
    </row>
    <row r="24" spans="1:18" ht="15" x14ac:dyDescent="0.25">
      <c r="B24" s="1" t="s">
        <v>76</v>
      </c>
      <c r="C24" s="1"/>
      <c r="D24" s="1"/>
      <c r="E24" s="25">
        <f>-'Oppgave 13.10'!G15</f>
        <v>0</v>
      </c>
      <c r="F24" s="25"/>
      <c r="G24" s="25"/>
    </row>
    <row r="25" spans="1:18" s="20" customFormat="1" ht="20.25" x14ac:dyDescent="0.3">
      <c r="A25" s="32"/>
      <c r="B25" s="29" t="s">
        <v>41</v>
      </c>
      <c r="C25" s="1"/>
      <c r="D25" s="1"/>
      <c r="E25" s="30">
        <f>SUM(E23:E24)</f>
        <v>0</v>
      </c>
      <c r="F25" s="25"/>
      <c r="G25" s="30">
        <f>SUM(G23:G23)</f>
        <v>0</v>
      </c>
      <c r="H25" s="32"/>
      <c r="I25" s="32"/>
      <c r="J25" s="32"/>
      <c r="K25" s="32"/>
      <c r="L25" s="32"/>
      <c r="M25" s="32"/>
      <c r="N25" s="32"/>
    </row>
    <row r="26" spans="1:18" x14ac:dyDescent="0.2">
      <c r="B26" s="18"/>
      <c r="C26" s="18"/>
      <c r="D26" s="18"/>
      <c r="E26" s="21"/>
      <c r="F26" s="21"/>
      <c r="G26" s="21"/>
    </row>
    <row r="27" spans="1:18" ht="15" x14ac:dyDescent="0.25">
      <c r="B27" s="24" t="s">
        <v>42</v>
      </c>
      <c r="C27" s="1"/>
      <c r="D27" s="1"/>
      <c r="E27" s="25"/>
      <c r="F27" s="25"/>
      <c r="G27" s="25"/>
    </row>
    <row r="28" spans="1:18" s="46" customFormat="1" ht="15.75" x14ac:dyDescent="0.25">
      <c r="B28" s="1" t="s">
        <v>77</v>
      </c>
      <c r="C28" s="1"/>
      <c r="D28" s="1"/>
      <c r="E28" s="38"/>
      <c r="F28" s="25"/>
      <c r="G28" s="25"/>
      <c r="H28" s="32"/>
      <c r="I28" s="32"/>
    </row>
    <row r="29" spans="1:18" s="20" customFormat="1" ht="20.25" x14ac:dyDescent="0.3">
      <c r="A29" s="32"/>
      <c r="B29" s="1" t="s">
        <v>84</v>
      </c>
      <c r="C29" s="1"/>
      <c r="D29" s="1"/>
      <c r="E29" s="30">
        <f>SUM(E28)</f>
        <v>0</v>
      </c>
      <c r="F29" s="25"/>
      <c r="G29" s="25"/>
      <c r="H29" s="32"/>
      <c r="I29" s="32"/>
      <c r="J29" s="32"/>
      <c r="K29" s="32"/>
      <c r="L29" s="32"/>
      <c r="M29" s="32"/>
      <c r="N29" s="32"/>
      <c r="O29" s="32"/>
      <c r="P29" s="32"/>
    </row>
    <row r="30" spans="1:18" s="46" customFormat="1" ht="15.75" x14ac:dyDescent="0.25">
      <c r="B30" s="2"/>
      <c r="C30" s="2"/>
      <c r="D30" s="2"/>
      <c r="E30" s="37"/>
      <c r="F30" s="37"/>
      <c r="G30" s="37"/>
    </row>
    <row r="31" spans="1:18" ht="15" x14ac:dyDescent="0.25">
      <c r="A31" s="32"/>
      <c r="B31" s="1" t="s">
        <v>43</v>
      </c>
      <c r="C31" s="1"/>
      <c r="D31" s="1"/>
      <c r="E31" s="25"/>
      <c r="F31" s="25"/>
      <c r="G31" s="25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8" s="20" customFormat="1" ht="20.25" x14ac:dyDescent="0.3">
      <c r="A32" s="32"/>
      <c r="B32" s="29" t="s">
        <v>44</v>
      </c>
      <c r="C32" s="1"/>
      <c r="D32" s="1"/>
      <c r="E32" s="30">
        <f>SUM(E31)</f>
        <v>0</v>
      </c>
      <c r="F32" s="25"/>
      <c r="G32" s="30">
        <f>SUM(G31)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24" x14ac:dyDescent="0.2">
      <c r="B33" s="18"/>
      <c r="C33" s="18"/>
      <c r="D33" s="18"/>
      <c r="E33" s="21"/>
      <c r="F33" s="21"/>
      <c r="G33" s="21"/>
    </row>
    <row r="34" spans="1:24" ht="15" x14ac:dyDescent="0.25">
      <c r="B34" s="1" t="s">
        <v>5</v>
      </c>
      <c r="C34" s="1"/>
      <c r="D34" s="1"/>
      <c r="E34" s="26"/>
      <c r="F34" s="25"/>
      <c r="G34" s="26"/>
    </row>
    <row r="35" spans="1:24" ht="15" x14ac:dyDescent="0.25">
      <c r="B35" s="1" t="s">
        <v>78</v>
      </c>
      <c r="C35" s="1"/>
      <c r="D35" s="1"/>
      <c r="E35" s="27"/>
      <c r="F35" s="25"/>
      <c r="G35" s="27"/>
    </row>
    <row r="36" spans="1:24" ht="15" x14ac:dyDescent="0.25">
      <c r="B36" s="1" t="s">
        <v>45</v>
      </c>
      <c r="C36" s="1"/>
      <c r="D36" s="1"/>
      <c r="E36" s="27"/>
      <c r="F36" s="25"/>
      <c r="G36" s="27"/>
    </row>
    <row r="37" spans="1:24" ht="15" x14ac:dyDescent="0.25">
      <c r="B37" s="1" t="s">
        <v>46</v>
      </c>
      <c r="C37" s="1"/>
      <c r="D37" s="1"/>
      <c r="E37" s="25"/>
      <c r="F37" s="25"/>
      <c r="G37" s="25"/>
    </row>
    <row r="38" spans="1:24" s="20" customFormat="1" ht="20.25" x14ac:dyDescent="0.3">
      <c r="A38" s="1"/>
      <c r="B38" s="29" t="s">
        <v>47</v>
      </c>
      <c r="C38" s="1"/>
      <c r="D38" s="1"/>
      <c r="E38" s="30">
        <f>SUM(E34:E37)</f>
        <v>0</v>
      </c>
      <c r="F38" s="25"/>
      <c r="G38" s="30">
        <f>SUM(G34:G37)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B39" s="18"/>
      <c r="C39" s="18"/>
      <c r="D39" s="18"/>
      <c r="E39" s="21"/>
      <c r="F39" s="21"/>
      <c r="G39" s="21"/>
    </row>
    <row r="40" spans="1:24" ht="15.75" thickBot="1" x14ac:dyDescent="0.3">
      <c r="B40" s="29" t="s">
        <v>48</v>
      </c>
      <c r="C40" s="1"/>
      <c r="D40" s="1"/>
      <c r="E40" s="35">
        <f>E25+E32+E38+E29</f>
        <v>0</v>
      </c>
      <c r="F40" s="25"/>
      <c r="G40" s="35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horizontalDpi="4294967292" r:id="rId1"/>
  <headerFooter alignWithMargins="0">
    <oddHeader>&amp;COppgave 13.23 - Balanse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13.10</vt:lpstr>
      <vt:lpstr>Resultat</vt:lpstr>
      <vt:lpstr>Balanse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2020-01-14T15:27:29Z</cp:lastPrinted>
  <dcterms:created xsi:type="dcterms:W3CDTF">2004-06-29T12:01:38Z</dcterms:created>
  <dcterms:modified xsi:type="dcterms:W3CDTF">2024-08-14T15:03:04Z</dcterms:modified>
</cp:coreProperties>
</file>