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Mine dokumenter\Bokprosjektene\Finansregnskap med analyse\Ny versjon - FRA\Arbeidsbok ny\"/>
    </mc:Choice>
  </mc:AlternateContent>
  <xr:revisionPtr revIDLastSave="0" documentId="13_ncr:1_{53EFF849-8B3F-4FF2-B5BB-0CB1F218415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1.1" sheetId="2" r:id="rId1"/>
    <sheet name="11.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2" l="1"/>
  <c r="I30" i="2" s="1"/>
  <c r="I23" i="2"/>
  <c r="I17" i="2"/>
  <c r="I8" i="2"/>
  <c r="I13" i="2" s="1"/>
  <c r="C23" i="4"/>
  <c r="C27" i="4" s="1"/>
  <c r="C11" i="4"/>
  <c r="C13" i="4" s="1"/>
  <c r="D35" i="4"/>
  <c r="D27" i="4"/>
  <c r="C17" i="4"/>
  <c r="B16" i="2"/>
  <c r="B33" i="2"/>
  <c r="C26" i="2"/>
  <c r="B26" i="2"/>
  <c r="B10" i="2"/>
  <c r="B12" i="2" s="1"/>
  <c r="E51" i="4" l="1"/>
  <c r="E65" i="4"/>
  <c r="C19" i="4"/>
  <c r="B18" i="2"/>
  <c r="C33" i="2"/>
  <c r="E57" i="4" l="1"/>
  <c r="C30" i="4"/>
  <c r="C35" i="4" s="1"/>
  <c r="E68" i="4" l="1"/>
  <c r="E69" i="4" s="1"/>
  <c r="E72" i="4" s="1"/>
</calcChain>
</file>

<file path=xl/sharedStrings.xml><?xml version="1.0" encoding="utf-8"?>
<sst xmlns="http://schemas.openxmlformats.org/spreadsheetml/2006/main" count="99" uniqueCount="56">
  <si>
    <t>Resultatregnskap 20x2</t>
  </si>
  <si>
    <t>Salgsinntekter</t>
  </si>
  <si>
    <t>Lønn og sosiale kostnader</t>
  </si>
  <si>
    <t>Avskrivning</t>
  </si>
  <si>
    <t>Andre driftskostnader</t>
  </si>
  <si>
    <t>Sum driftskostnader</t>
  </si>
  <si>
    <t>Driftsresultat</t>
  </si>
  <si>
    <t>Rentekostnader</t>
  </si>
  <si>
    <t>Balanse 31.12.</t>
  </si>
  <si>
    <t>20x2</t>
  </si>
  <si>
    <t>20x1</t>
  </si>
  <si>
    <t>Kundefordringer</t>
  </si>
  <si>
    <t>Egenkapital</t>
  </si>
  <si>
    <t>Leverandørgjeld</t>
  </si>
  <si>
    <t>Sum eiendeler</t>
  </si>
  <si>
    <t>Sum egenkapital og gjeld</t>
  </si>
  <si>
    <t>Netto finansposter</t>
  </si>
  <si>
    <t>Endring tidsavgrensninger</t>
  </si>
  <si>
    <t>Operasjonelle aktiviteter</t>
  </si>
  <si>
    <t>Avdrag langsiktig gjeld</t>
  </si>
  <si>
    <t>Betalingsmidler 1.1.</t>
  </si>
  <si>
    <t>Endring i år</t>
  </si>
  <si>
    <t>Betalingsmidler 31.12.</t>
  </si>
  <si>
    <t>Materialkostnader</t>
  </si>
  <si>
    <t>Materialbeholdning</t>
  </si>
  <si>
    <t>Bankinnskudd</t>
  </si>
  <si>
    <t>Kasskreditt</t>
  </si>
  <si>
    <t xml:space="preserve">Resultat  </t>
  </si>
  <si>
    <t>Renteinntekter</t>
  </si>
  <si>
    <t>Diverse kortsiktig gjeld</t>
  </si>
  <si>
    <t>Diverse driftsmidler</t>
  </si>
  <si>
    <t>Banklån</t>
  </si>
  <si>
    <t>Privatuttak</t>
  </si>
  <si>
    <t>Økning kassekreditt</t>
  </si>
  <si>
    <t>Ubenyttet kassekreditt</t>
  </si>
  <si>
    <t>Oppgave 11.1</t>
  </si>
  <si>
    <t>Brutto driftsresultat (EBITDA)</t>
  </si>
  <si>
    <t>Endring varer, kunder og leverandører</t>
  </si>
  <si>
    <t>Kontantstrøm fra operasjonelle aktiviteter</t>
  </si>
  <si>
    <t>Investeringsaktiviteter</t>
  </si>
  <si>
    <t>Anskaffelse anleggsmidler</t>
  </si>
  <si>
    <t>Kontantstrøm fra investeringsaktiviteter</t>
  </si>
  <si>
    <t>Finansieringsaktiviteter</t>
  </si>
  <si>
    <t>Kontantstrøm fra finansieringsaktiviteter</t>
  </si>
  <si>
    <t>Likviditetsreserve 31.12.20x2</t>
  </si>
  <si>
    <t>Forenklet kontantstrømoppstilling 20x2</t>
  </si>
  <si>
    <t>Anleggsmidler</t>
  </si>
  <si>
    <t>Varebeholdninger</t>
  </si>
  <si>
    <t>Annen egenkapital</t>
  </si>
  <si>
    <t>Aksjekapital</t>
  </si>
  <si>
    <t>Langsiktig banklån</t>
  </si>
  <si>
    <t>Betalbar skatt</t>
  </si>
  <si>
    <t>Nedgang ferdigvarer</t>
  </si>
  <si>
    <t>Betalt skatt</t>
  </si>
  <si>
    <t>Oppgave 11.2</t>
  </si>
  <si>
    <t xml:space="preserve">Årsresultat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</si>
</sst>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3" fontId="2" fillId="0" borderId="2" xfId="0" applyNumberFormat="1" applyFont="1" applyBorder="1"/>
    <xf numFmtId="3" fontId="2" fillId="0" borderId="1" xfId="0" applyNumberFormat="1" applyFont="1" applyBorder="1"/>
    <xf numFmtId="3" fontId="1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 applyBorder="1"/>
    <xf numFmtId="0" fontId="2" fillId="0" borderId="4" xfId="0" applyFont="1" applyBorder="1"/>
    <xf numFmtId="3" fontId="2" fillId="0" borderId="5" xfId="0" applyNumberFormat="1" applyFont="1" applyBorder="1"/>
    <xf numFmtId="0" fontId="2" fillId="0" borderId="0" xfId="0" applyFont="1" applyBorder="1"/>
    <xf numFmtId="3" fontId="2" fillId="0" borderId="6" xfId="0" applyNumberFormat="1" applyFont="1" applyBorder="1"/>
    <xf numFmtId="0" fontId="4" fillId="0" borderId="4" xfId="0" applyFont="1" applyBorder="1"/>
    <xf numFmtId="0" fontId="2" fillId="0" borderId="7" xfId="0" applyFont="1" applyBorder="1"/>
    <xf numFmtId="0" fontId="4" fillId="0" borderId="8" xfId="0" applyFont="1" applyBorder="1"/>
    <xf numFmtId="3" fontId="2" fillId="0" borderId="3" xfId="0" applyNumberFormat="1" applyFont="1" applyBorder="1"/>
    <xf numFmtId="3" fontId="2" fillId="0" borderId="9" xfId="0" applyNumberFormat="1" applyFont="1" applyBorder="1"/>
    <xf numFmtId="0" fontId="2" fillId="0" borderId="9" xfId="0" applyFont="1" applyBorder="1"/>
    <xf numFmtId="0" fontId="2" fillId="0" borderId="8" xfId="0" applyFont="1" applyBorder="1"/>
    <xf numFmtId="0" fontId="3" fillId="0" borderId="6" xfId="0" applyFont="1" applyBorder="1"/>
    <xf numFmtId="3" fontId="2" fillId="0" borderId="10" xfId="0" applyNumberFormat="1" applyFont="1" applyBorder="1"/>
    <xf numFmtId="3" fontId="2" fillId="0" borderId="11" xfId="0" applyNumberFormat="1" applyFont="1" applyBorder="1"/>
    <xf numFmtId="3" fontId="2" fillId="0" borderId="12" xfId="0" applyNumberFormat="1" applyFont="1" applyBorder="1"/>
    <xf numFmtId="3" fontId="2" fillId="0" borderId="13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B9282-595E-45DA-915D-81CBC7D1625B}">
  <dimension ref="A1:M33"/>
  <sheetViews>
    <sheetView showZeros="0" topLeftCell="A2" workbookViewId="0">
      <selection activeCell="L4" sqref="L4"/>
    </sheetView>
  </sheetViews>
  <sheetFormatPr baseColWidth="10" defaultColWidth="9.140625" defaultRowHeight="15.75" x14ac:dyDescent="0.25"/>
  <cols>
    <col min="1" max="1" width="23.85546875" style="2" bestFit="1" customWidth="1"/>
    <col min="2" max="3" width="10.7109375" style="4" customWidth="1"/>
    <col min="4" max="4" width="10.140625" style="2" customWidth="1"/>
    <col min="5" max="7" width="9.140625" style="2"/>
    <col min="8" max="8" width="39.140625" style="2" bestFit="1" customWidth="1"/>
    <col min="9" max="16384" width="9.140625" style="2"/>
  </cols>
  <sheetData>
    <row r="1" spans="1:13" x14ac:dyDescent="0.25">
      <c r="A1" s="1" t="s">
        <v>35</v>
      </c>
    </row>
    <row r="2" spans="1:13" x14ac:dyDescent="0.25">
      <c r="A2" s="1"/>
    </row>
    <row r="3" spans="1:13" x14ac:dyDescent="0.25">
      <c r="A3" s="1" t="s">
        <v>0</v>
      </c>
    </row>
    <row r="4" spans="1:13" x14ac:dyDescent="0.25">
      <c r="A4" s="2" t="s">
        <v>1</v>
      </c>
      <c r="B4" s="5">
        <v>3850500</v>
      </c>
      <c r="H4" s="1" t="s">
        <v>45</v>
      </c>
    </row>
    <row r="5" spans="1:13" x14ac:dyDescent="0.25">
      <c r="H5" s="16" t="s">
        <v>18</v>
      </c>
      <c r="I5" s="17"/>
    </row>
    <row r="6" spans="1:13" x14ac:dyDescent="0.25">
      <c r="A6" s="2" t="s">
        <v>23</v>
      </c>
      <c r="B6" s="4">
        <v>2787600</v>
      </c>
      <c r="H6" s="10" t="s">
        <v>6</v>
      </c>
      <c r="I6" s="22"/>
    </row>
    <row r="7" spans="1:13" x14ac:dyDescent="0.25">
      <c r="A7" s="2" t="s">
        <v>2</v>
      </c>
      <c r="B7" s="4">
        <v>350000</v>
      </c>
      <c r="H7" s="15" t="s">
        <v>3</v>
      </c>
      <c r="I7" s="24"/>
    </row>
    <row r="8" spans="1:13" x14ac:dyDescent="0.25">
      <c r="A8" s="2" t="s">
        <v>3</v>
      </c>
      <c r="B8" s="4">
        <v>25000</v>
      </c>
      <c r="H8" s="10" t="s">
        <v>36</v>
      </c>
      <c r="I8" s="22">
        <f>SUM(I6:I7)</f>
        <v>0</v>
      </c>
    </row>
    <row r="9" spans="1:13" x14ac:dyDescent="0.25">
      <c r="A9" s="2" t="s">
        <v>4</v>
      </c>
      <c r="B9" s="4">
        <v>126400</v>
      </c>
      <c r="H9" s="10"/>
      <c r="I9" s="23"/>
    </row>
    <row r="10" spans="1:13" s="3" customFormat="1" ht="20.25" x14ac:dyDescent="0.3">
      <c r="A10" s="2" t="s">
        <v>5</v>
      </c>
      <c r="B10" s="6">
        <f>SUM(B6:B9)</f>
        <v>3289000</v>
      </c>
      <c r="C10" s="4"/>
      <c r="D10" s="2"/>
      <c r="E10" s="2"/>
      <c r="F10" s="2"/>
      <c r="G10" s="2"/>
      <c r="H10" s="10" t="s">
        <v>16</v>
      </c>
      <c r="I10" s="23"/>
    </row>
    <row r="11" spans="1:13" x14ac:dyDescent="0.25">
      <c r="H11" s="10" t="s">
        <v>37</v>
      </c>
      <c r="I11" s="23"/>
    </row>
    <row r="12" spans="1:13" x14ac:dyDescent="0.25">
      <c r="A12" s="2" t="s">
        <v>6</v>
      </c>
      <c r="B12" s="4">
        <f>B4-B10</f>
        <v>561500</v>
      </c>
      <c r="H12" s="10" t="s">
        <v>17</v>
      </c>
      <c r="I12" s="24"/>
    </row>
    <row r="13" spans="1:13" x14ac:dyDescent="0.25">
      <c r="H13" s="20" t="s">
        <v>38</v>
      </c>
      <c r="I13" s="17">
        <f>SUM(I8:I12)</f>
        <v>0</v>
      </c>
    </row>
    <row r="14" spans="1:13" x14ac:dyDescent="0.25">
      <c r="A14" s="2" t="s">
        <v>28</v>
      </c>
      <c r="B14" s="4">
        <v>150</v>
      </c>
      <c r="H14" s="10"/>
      <c r="I14" s="19"/>
    </row>
    <row r="15" spans="1:13" x14ac:dyDescent="0.25">
      <c r="A15" s="2" t="s">
        <v>7</v>
      </c>
      <c r="B15" s="4">
        <v>2450</v>
      </c>
      <c r="H15" s="14" t="s">
        <v>39</v>
      </c>
      <c r="I15" s="18"/>
    </row>
    <row r="16" spans="1:13" s="3" customFormat="1" ht="20.25" x14ac:dyDescent="0.3">
      <c r="A16" s="2" t="s">
        <v>16</v>
      </c>
      <c r="B16" s="6">
        <f>B14-B15</f>
        <v>-2300</v>
      </c>
      <c r="C16" s="4"/>
      <c r="D16" s="2"/>
      <c r="E16" s="2"/>
      <c r="F16" s="2"/>
      <c r="G16" s="2"/>
      <c r="H16" s="10" t="s">
        <v>40</v>
      </c>
      <c r="I16" s="18"/>
      <c r="J16" s="2"/>
      <c r="K16" s="2"/>
      <c r="L16" s="2"/>
      <c r="M16" s="2"/>
    </row>
    <row r="17" spans="1:10" x14ac:dyDescent="0.25">
      <c r="H17" s="20" t="s">
        <v>41</v>
      </c>
      <c r="I17" s="17">
        <f>SUM(I16)</f>
        <v>0</v>
      </c>
    </row>
    <row r="18" spans="1:10" x14ac:dyDescent="0.25">
      <c r="A18" s="2" t="s">
        <v>27</v>
      </c>
      <c r="B18" s="5">
        <f>B12+B16</f>
        <v>559200</v>
      </c>
      <c r="H18" s="10"/>
      <c r="I18" s="18"/>
    </row>
    <row r="19" spans="1:10" x14ac:dyDescent="0.25">
      <c r="H19" s="14" t="s">
        <v>42</v>
      </c>
      <c r="I19" s="18"/>
    </row>
    <row r="20" spans="1:10" x14ac:dyDescent="0.25">
      <c r="H20" s="10" t="s">
        <v>32</v>
      </c>
      <c r="I20" s="18"/>
    </row>
    <row r="21" spans="1:10" x14ac:dyDescent="0.25">
      <c r="A21" s="1" t="s">
        <v>8</v>
      </c>
      <c r="B21" s="7" t="s">
        <v>9</v>
      </c>
      <c r="C21" s="7" t="s">
        <v>10</v>
      </c>
      <c r="H21" s="10" t="s">
        <v>33</v>
      </c>
      <c r="I21" s="23"/>
    </row>
    <row r="22" spans="1:10" x14ac:dyDescent="0.25">
      <c r="A22" s="2" t="s">
        <v>30</v>
      </c>
      <c r="B22" s="4">
        <v>160000</v>
      </c>
      <c r="C22" s="4">
        <v>165000</v>
      </c>
      <c r="H22" s="10" t="s">
        <v>19</v>
      </c>
      <c r="I22" s="18"/>
    </row>
    <row r="23" spans="1:10" x14ac:dyDescent="0.25">
      <c r="A23" s="2" t="s">
        <v>24</v>
      </c>
      <c r="B23" s="4">
        <v>15000</v>
      </c>
      <c r="C23" s="4">
        <v>40000</v>
      </c>
      <c r="H23" s="20" t="s">
        <v>43</v>
      </c>
      <c r="I23" s="17">
        <f>SUM(I20:I22)</f>
        <v>0</v>
      </c>
    </row>
    <row r="24" spans="1:10" x14ac:dyDescent="0.25">
      <c r="A24" s="2" t="s">
        <v>11</v>
      </c>
      <c r="B24" s="4">
        <v>80000</v>
      </c>
      <c r="C24" s="4">
        <v>26500</v>
      </c>
      <c r="H24" s="10"/>
      <c r="I24" s="18"/>
    </row>
    <row r="25" spans="1:10" x14ac:dyDescent="0.25">
      <c r="A25" s="2" t="s">
        <v>25</v>
      </c>
      <c r="B25" s="4">
        <v>9700</v>
      </c>
      <c r="C25" s="4">
        <v>0</v>
      </c>
      <c r="H25" s="10" t="s">
        <v>20</v>
      </c>
      <c r="I25" s="25"/>
    </row>
    <row r="26" spans="1:10" s="3" customFormat="1" ht="20.25" x14ac:dyDescent="0.3">
      <c r="A26" s="2" t="s">
        <v>14</v>
      </c>
      <c r="B26" s="6">
        <f>SUM(B22:B25)</f>
        <v>264700</v>
      </c>
      <c r="C26" s="6">
        <f>SUM(C22:C25)</f>
        <v>231500</v>
      </c>
      <c r="D26" s="2"/>
      <c r="E26" s="2"/>
      <c r="F26" s="2"/>
      <c r="G26" s="2"/>
      <c r="H26" s="10" t="s">
        <v>21</v>
      </c>
      <c r="I26" s="18"/>
      <c r="J26" s="2"/>
    </row>
    <row r="27" spans="1:10" x14ac:dyDescent="0.25">
      <c r="H27" s="20" t="s">
        <v>22</v>
      </c>
      <c r="I27" s="17">
        <f>SUM(I25:I26)</f>
        <v>0</v>
      </c>
    </row>
    <row r="28" spans="1:10" x14ac:dyDescent="0.25">
      <c r="A28" s="2" t="s">
        <v>12</v>
      </c>
      <c r="B28" s="4">
        <v>5500</v>
      </c>
      <c r="C28" s="4">
        <v>25000</v>
      </c>
      <c r="H28" s="10"/>
      <c r="I28" s="18"/>
    </row>
    <row r="29" spans="1:10" x14ac:dyDescent="0.25">
      <c r="A29" s="2" t="s">
        <v>31</v>
      </c>
      <c r="B29" s="4">
        <v>52500</v>
      </c>
      <c r="C29" s="4">
        <v>61000</v>
      </c>
      <c r="H29" s="10" t="s">
        <v>34</v>
      </c>
      <c r="I29" s="25"/>
    </row>
    <row r="30" spans="1:10" x14ac:dyDescent="0.25">
      <c r="A30" s="2" t="s">
        <v>26</v>
      </c>
      <c r="B30" s="4">
        <v>136900</v>
      </c>
      <c r="C30" s="4">
        <v>72700</v>
      </c>
      <c r="H30" s="15" t="s">
        <v>44</v>
      </c>
      <c r="I30" s="24">
        <f>SUM(I27:I29)</f>
        <v>0</v>
      </c>
    </row>
    <row r="31" spans="1:10" x14ac:dyDescent="0.25">
      <c r="A31" s="2" t="s">
        <v>13</v>
      </c>
      <c r="B31" s="4">
        <v>5500</v>
      </c>
      <c r="C31" s="4">
        <v>66000</v>
      </c>
    </row>
    <row r="32" spans="1:10" x14ac:dyDescent="0.25">
      <c r="A32" s="2" t="s">
        <v>29</v>
      </c>
      <c r="B32" s="4">
        <v>64300</v>
      </c>
      <c r="C32" s="4">
        <v>6800</v>
      </c>
    </row>
    <row r="33" spans="1:12" s="3" customFormat="1" ht="20.25" x14ac:dyDescent="0.3">
      <c r="A33" s="2" t="s">
        <v>15</v>
      </c>
      <c r="B33" s="6">
        <f>SUM(B28:B32)</f>
        <v>264700</v>
      </c>
      <c r="C33" s="6">
        <f>SUM(C28:C32)</f>
        <v>231500</v>
      </c>
      <c r="D33" s="2"/>
      <c r="E33" s="4"/>
      <c r="F33" s="2"/>
      <c r="G33" s="2"/>
      <c r="H33" s="2"/>
      <c r="I33" s="2"/>
      <c r="J33" s="2"/>
      <c r="K33" s="2"/>
      <c r="L33" s="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E7EE1-3289-4C30-AC9D-0D959779831A}">
  <dimension ref="A1:M75"/>
  <sheetViews>
    <sheetView showZeros="0" tabSelected="1" topLeftCell="A46" workbookViewId="0">
      <selection activeCell="A74" sqref="A74"/>
    </sheetView>
  </sheetViews>
  <sheetFormatPr baseColWidth="10" defaultColWidth="9.140625" defaultRowHeight="15.75" x14ac:dyDescent="0.25"/>
  <cols>
    <col min="1" max="1" width="4" style="2" customWidth="1"/>
    <col min="2" max="2" width="23.85546875" style="2" bestFit="1" customWidth="1"/>
    <col min="3" max="4" width="10.7109375" style="4" customWidth="1"/>
    <col min="5" max="5" width="10.140625" style="2" customWidth="1"/>
    <col min="6" max="6" width="9.140625" style="26"/>
    <col min="7" max="16384" width="9.140625" style="2"/>
  </cols>
  <sheetData>
    <row r="1" spans="2:7" x14ac:dyDescent="0.25">
      <c r="B1" s="1" t="s">
        <v>54</v>
      </c>
    </row>
    <row r="2" spans="2:7" x14ac:dyDescent="0.25">
      <c r="B2" s="1"/>
    </row>
    <row r="3" spans="2:7" x14ac:dyDescent="0.25">
      <c r="B3" s="1" t="s">
        <v>0</v>
      </c>
    </row>
    <row r="4" spans="2:7" x14ac:dyDescent="0.25">
      <c r="B4" s="2" t="s">
        <v>1</v>
      </c>
      <c r="C4" s="5">
        <v>6555000</v>
      </c>
    </row>
    <row r="5" spans="2:7" x14ac:dyDescent="0.25">
      <c r="C5" s="9"/>
    </row>
    <row r="6" spans="2:7" x14ac:dyDescent="0.25">
      <c r="B6" s="2" t="s">
        <v>52</v>
      </c>
      <c r="C6" s="4">
        <v>150000</v>
      </c>
    </row>
    <row r="7" spans="2:7" x14ac:dyDescent="0.25">
      <c r="B7" s="2" t="s">
        <v>23</v>
      </c>
      <c r="C7" s="4">
        <v>3105000</v>
      </c>
    </row>
    <row r="8" spans="2:7" x14ac:dyDescent="0.25">
      <c r="B8" s="2" t="s">
        <v>2</v>
      </c>
      <c r="C8" s="4">
        <v>2250000</v>
      </c>
    </row>
    <row r="9" spans="2:7" x14ac:dyDescent="0.25">
      <c r="B9" s="2" t="s">
        <v>3</v>
      </c>
      <c r="C9" s="4">
        <v>195000</v>
      </c>
    </row>
    <row r="10" spans="2:7" x14ac:dyDescent="0.25">
      <c r="B10" s="2" t="s">
        <v>4</v>
      </c>
      <c r="C10" s="4">
        <v>839000</v>
      </c>
    </row>
    <row r="11" spans="2:7" s="3" customFormat="1" ht="20.25" x14ac:dyDescent="0.3">
      <c r="B11" s="2" t="s">
        <v>5</v>
      </c>
      <c r="C11" s="6">
        <f>SUM(C6:C10)</f>
        <v>6539000</v>
      </c>
      <c r="D11" s="4"/>
      <c r="E11" s="2"/>
      <c r="F11" s="26"/>
      <c r="G11" s="2"/>
    </row>
    <row r="13" spans="2:7" x14ac:dyDescent="0.25">
      <c r="B13" s="2" t="s">
        <v>6</v>
      </c>
      <c r="C13" s="5">
        <f>C4-C11</f>
        <v>16000</v>
      </c>
    </row>
    <row r="15" spans="2:7" x14ac:dyDescent="0.25">
      <c r="B15" s="2" t="s">
        <v>28</v>
      </c>
      <c r="C15" s="4">
        <v>1500</v>
      </c>
    </row>
    <row r="16" spans="2:7" x14ac:dyDescent="0.25">
      <c r="B16" s="2" t="s">
        <v>7</v>
      </c>
      <c r="C16" s="4">
        <v>26700</v>
      </c>
    </row>
    <row r="17" spans="2:9" s="3" customFormat="1" ht="20.25" x14ac:dyDescent="0.3">
      <c r="B17" s="2" t="s">
        <v>16</v>
      </c>
      <c r="C17" s="6">
        <f>C15-C16</f>
        <v>-25200</v>
      </c>
      <c r="D17" s="4"/>
      <c r="E17" s="2"/>
      <c r="F17" s="26"/>
      <c r="G17" s="2"/>
      <c r="H17" s="2"/>
      <c r="I17" s="2"/>
    </row>
    <row r="19" spans="2:9" x14ac:dyDescent="0.25">
      <c r="B19" s="2" t="s">
        <v>55</v>
      </c>
      <c r="C19" s="5">
        <f>C13+C17</f>
        <v>-9200</v>
      </c>
    </row>
    <row r="22" spans="2:9" x14ac:dyDescent="0.25">
      <c r="B22" s="1" t="s">
        <v>8</v>
      </c>
      <c r="C22" s="7" t="s">
        <v>9</v>
      </c>
      <c r="D22" s="7" t="s">
        <v>10</v>
      </c>
    </row>
    <row r="23" spans="2:9" x14ac:dyDescent="0.25">
      <c r="B23" s="2" t="s">
        <v>46</v>
      </c>
      <c r="C23" s="4">
        <f>D23-C9</f>
        <v>585000</v>
      </c>
      <c r="D23" s="4">
        <v>780000</v>
      </c>
    </row>
    <row r="24" spans="2:9" x14ac:dyDescent="0.25">
      <c r="B24" s="2" t="s">
        <v>47</v>
      </c>
      <c r="C24" s="4">
        <v>350000</v>
      </c>
      <c r="D24" s="4">
        <v>250000</v>
      </c>
    </row>
    <row r="25" spans="2:9" x14ac:dyDescent="0.25">
      <c r="B25" s="2" t="s">
        <v>11</v>
      </c>
      <c r="C25" s="4">
        <v>523500</v>
      </c>
      <c r="D25" s="4">
        <v>764000</v>
      </c>
      <c r="F25" s="27"/>
    </row>
    <row r="26" spans="2:9" x14ac:dyDescent="0.25">
      <c r="B26" s="2" t="s">
        <v>25</v>
      </c>
      <c r="C26" s="4">
        <v>460000</v>
      </c>
      <c r="D26" s="4">
        <v>75000</v>
      </c>
    </row>
    <row r="27" spans="2:9" s="3" customFormat="1" ht="20.25" x14ac:dyDescent="0.3">
      <c r="B27" s="2" t="s">
        <v>14</v>
      </c>
      <c r="C27" s="6">
        <f>SUM(C23:C26)</f>
        <v>1918500</v>
      </c>
      <c r="D27" s="6">
        <f>SUM(D23:D26)</f>
        <v>1869000</v>
      </c>
      <c r="E27" s="2"/>
      <c r="F27" s="26"/>
      <c r="G27" s="2"/>
    </row>
    <row r="29" spans="2:9" x14ac:dyDescent="0.25">
      <c r="B29" s="2" t="s">
        <v>49</v>
      </c>
      <c r="C29" s="4">
        <v>300000</v>
      </c>
      <c r="D29" s="4">
        <v>300000</v>
      </c>
    </row>
    <row r="30" spans="2:9" x14ac:dyDescent="0.25">
      <c r="B30" s="2" t="s">
        <v>48</v>
      </c>
      <c r="C30" s="4">
        <f>D30+C19</f>
        <v>254800</v>
      </c>
      <c r="D30" s="4">
        <v>264000</v>
      </c>
    </row>
    <row r="31" spans="2:9" x14ac:dyDescent="0.25">
      <c r="B31" s="2" t="s">
        <v>50</v>
      </c>
      <c r="C31" s="4">
        <v>590000</v>
      </c>
      <c r="D31" s="4">
        <v>620000</v>
      </c>
    </row>
    <row r="32" spans="2:9" x14ac:dyDescent="0.25">
      <c r="B32" s="2" t="s">
        <v>13</v>
      </c>
      <c r="C32" s="4">
        <v>424300</v>
      </c>
      <c r="D32" s="4">
        <v>336000</v>
      </c>
      <c r="F32" s="27"/>
    </row>
    <row r="33" spans="2:8" x14ac:dyDescent="0.25">
      <c r="B33" s="2" t="s">
        <v>51</v>
      </c>
      <c r="C33" s="4">
        <v>0</v>
      </c>
      <c r="D33" s="4">
        <v>14000</v>
      </c>
      <c r="F33" s="27"/>
    </row>
    <row r="34" spans="2:8" x14ac:dyDescent="0.25">
      <c r="B34" s="2" t="s">
        <v>29</v>
      </c>
      <c r="C34" s="4">
        <v>349400</v>
      </c>
      <c r="D34" s="4">
        <v>335000</v>
      </c>
      <c r="F34" s="27"/>
    </row>
    <row r="35" spans="2:8" s="3" customFormat="1" ht="20.25" x14ac:dyDescent="0.3">
      <c r="B35" s="2" t="s">
        <v>15</v>
      </c>
      <c r="C35" s="6">
        <f>SUM(C29:C34)</f>
        <v>1918500</v>
      </c>
      <c r="D35" s="6">
        <f>SUM(D29:D34)</f>
        <v>1869000</v>
      </c>
      <c r="E35" s="2"/>
      <c r="F35" s="27"/>
      <c r="G35" s="4"/>
      <c r="H35" s="2"/>
    </row>
    <row r="47" spans="2:8" x14ac:dyDescent="0.25">
      <c r="B47" s="1" t="s">
        <v>45</v>
      </c>
    </row>
    <row r="48" spans="2:8" x14ac:dyDescent="0.25">
      <c r="B48" s="16" t="s">
        <v>18</v>
      </c>
      <c r="C48" s="6"/>
      <c r="D48" s="6"/>
      <c r="E48" s="17"/>
      <c r="F48" s="27"/>
    </row>
    <row r="49" spans="1:13" x14ac:dyDescent="0.25">
      <c r="B49" s="10" t="s">
        <v>6</v>
      </c>
      <c r="C49" s="9"/>
      <c r="D49" s="9"/>
      <c r="E49" s="22"/>
    </row>
    <row r="50" spans="1:13" x14ac:dyDescent="0.25">
      <c r="B50" s="15" t="s">
        <v>3</v>
      </c>
      <c r="C50" s="5"/>
      <c r="D50" s="11"/>
      <c r="E50" s="24"/>
    </row>
    <row r="51" spans="1:13" s="3" customFormat="1" ht="20.25" x14ac:dyDescent="0.3">
      <c r="A51" s="2"/>
      <c r="B51" s="10" t="s">
        <v>36</v>
      </c>
      <c r="C51" s="9"/>
      <c r="D51" s="9"/>
      <c r="E51" s="22">
        <f>SUM(E49:E50)</f>
        <v>0</v>
      </c>
      <c r="F51" s="26"/>
      <c r="G51" s="2"/>
      <c r="H51" s="2"/>
      <c r="I51" s="2"/>
      <c r="J51" s="2"/>
      <c r="K51" s="2"/>
      <c r="L51" s="2"/>
      <c r="M51" s="2"/>
    </row>
    <row r="52" spans="1:13" x14ac:dyDescent="0.25">
      <c r="B52" s="10"/>
      <c r="C52" s="9"/>
      <c r="D52" s="9"/>
      <c r="E52" s="23"/>
    </row>
    <row r="53" spans="1:13" x14ac:dyDescent="0.25">
      <c r="B53" s="10" t="s">
        <v>16</v>
      </c>
      <c r="C53" s="9"/>
      <c r="D53" s="9"/>
      <c r="E53" s="23"/>
    </row>
    <row r="54" spans="1:13" x14ac:dyDescent="0.25">
      <c r="B54" s="10" t="s">
        <v>53</v>
      </c>
      <c r="C54" s="9"/>
      <c r="D54" s="9"/>
      <c r="E54" s="23"/>
    </row>
    <row r="55" spans="1:13" x14ac:dyDescent="0.25">
      <c r="B55" s="10" t="s">
        <v>37</v>
      </c>
      <c r="C55" s="9"/>
      <c r="D55" s="9"/>
      <c r="E55" s="23"/>
    </row>
    <row r="56" spans="1:13" x14ac:dyDescent="0.25">
      <c r="B56" s="10" t="s">
        <v>17</v>
      </c>
      <c r="C56" s="9"/>
      <c r="D56" s="12"/>
      <c r="E56" s="24"/>
    </row>
    <row r="57" spans="1:13" s="3" customFormat="1" ht="20.25" x14ac:dyDescent="0.3">
      <c r="B57" s="20" t="s">
        <v>38</v>
      </c>
      <c r="C57" s="6"/>
      <c r="D57" s="21"/>
      <c r="E57" s="17">
        <f>SUM(E51:E56)</f>
        <v>0</v>
      </c>
      <c r="F57" s="27"/>
    </row>
    <row r="58" spans="1:13" x14ac:dyDescent="0.25">
      <c r="B58" s="10"/>
      <c r="C58" s="9"/>
      <c r="D58" s="9"/>
      <c r="E58" s="19"/>
    </row>
    <row r="59" spans="1:13" s="4" customFormat="1" x14ac:dyDescent="0.25">
      <c r="B59" s="14" t="s">
        <v>39</v>
      </c>
      <c r="C59" s="9"/>
      <c r="D59" s="9"/>
      <c r="E59" s="18"/>
      <c r="F59" s="26"/>
      <c r="G59" s="2"/>
    </row>
    <row r="60" spans="1:13" s="8" customFormat="1" ht="20.25" x14ac:dyDescent="0.3">
      <c r="B60" s="20" t="s">
        <v>41</v>
      </c>
      <c r="C60" s="6"/>
      <c r="D60" s="13"/>
      <c r="E60" s="17">
        <v>0</v>
      </c>
      <c r="F60" s="26"/>
      <c r="G60" s="2"/>
    </row>
    <row r="61" spans="1:13" s="4" customFormat="1" x14ac:dyDescent="0.25">
      <c r="B61" s="10"/>
      <c r="C61" s="9"/>
      <c r="D61" s="9"/>
      <c r="E61" s="18"/>
      <c r="F61" s="26"/>
      <c r="G61" s="2"/>
    </row>
    <row r="62" spans="1:13" s="4" customFormat="1" x14ac:dyDescent="0.25">
      <c r="B62" s="14" t="s">
        <v>42</v>
      </c>
      <c r="C62" s="9"/>
      <c r="D62" s="9"/>
      <c r="E62" s="18"/>
      <c r="F62" s="26"/>
      <c r="G62" s="2"/>
    </row>
    <row r="63" spans="1:13" s="4" customFormat="1" x14ac:dyDescent="0.25">
      <c r="B63" s="10" t="s">
        <v>33</v>
      </c>
      <c r="C63" s="9"/>
      <c r="D63" s="9"/>
      <c r="E63" s="25"/>
      <c r="F63" s="26"/>
      <c r="G63" s="2"/>
    </row>
    <row r="64" spans="1:13" x14ac:dyDescent="0.25">
      <c r="B64" s="10" t="s">
        <v>19</v>
      </c>
      <c r="C64" s="12"/>
      <c r="D64" s="9"/>
      <c r="E64" s="18"/>
    </row>
    <row r="65" spans="1:7" s="8" customFormat="1" ht="20.25" x14ac:dyDescent="0.3">
      <c r="B65" s="20" t="s">
        <v>43</v>
      </c>
      <c r="C65" s="6"/>
      <c r="D65" s="6"/>
      <c r="E65" s="17">
        <f>SUM(E63:E64)</f>
        <v>0</v>
      </c>
      <c r="F65" s="26"/>
      <c r="G65" s="2"/>
    </row>
    <row r="66" spans="1:7" s="4" customFormat="1" x14ac:dyDescent="0.25">
      <c r="B66" s="10"/>
      <c r="C66" s="9"/>
      <c r="D66" s="9"/>
      <c r="E66" s="18"/>
      <c r="F66" s="26"/>
      <c r="G66" s="2"/>
    </row>
    <row r="67" spans="1:7" x14ac:dyDescent="0.25">
      <c r="B67" s="10" t="s">
        <v>20</v>
      </c>
      <c r="C67" s="12"/>
      <c r="D67" s="9"/>
      <c r="E67" s="25"/>
    </row>
    <row r="68" spans="1:7" x14ac:dyDescent="0.25">
      <c r="B68" s="10" t="s">
        <v>21</v>
      </c>
      <c r="C68" s="9"/>
      <c r="D68" s="9"/>
      <c r="E68" s="18">
        <f>E57+E60+E65</f>
        <v>0</v>
      </c>
    </row>
    <row r="69" spans="1:7" s="3" customFormat="1" ht="20.25" x14ac:dyDescent="0.3">
      <c r="B69" s="20" t="s">
        <v>22</v>
      </c>
      <c r="C69" s="6"/>
      <c r="D69" s="13"/>
      <c r="E69" s="17">
        <f>SUM(E67:E68)</f>
        <v>0</v>
      </c>
      <c r="F69" s="27"/>
      <c r="G69" s="4"/>
    </row>
    <row r="70" spans="1:7" x14ac:dyDescent="0.25">
      <c r="B70" s="10"/>
      <c r="C70" s="9"/>
      <c r="D70" s="9"/>
      <c r="E70" s="18"/>
    </row>
    <row r="71" spans="1:7" x14ac:dyDescent="0.25">
      <c r="B71" s="10" t="s">
        <v>34</v>
      </c>
      <c r="C71" s="12"/>
      <c r="D71" s="9"/>
      <c r="E71" s="25">
        <v>0</v>
      </c>
    </row>
    <row r="72" spans="1:7" x14ac:dyDescent="0.25">
      <c r="B72" s="15" t="s">
        <v>44</v>
      </c>
      <c r="C72" s="5"/>
      <c r="D72" s="5"/>
      <c r="E72" s="24">
        <f>SUM(E69:E71)</f>
        <v>0</v>
      </c>
    </row>
    <row r="73" spans="1:7" x14ac:dyDescent="0.25">
      <c r="E73" s="4"/>
    </row>
    <row r="74" spans="1:7" x14ac:dyDescent="0.25">
      <c r="A74" s="1"/>
      <c r="E74" s="4"/>
    </row>
    <row r="75" spans="1:7" customFormat="1" ht="15" x14ac:dyDescent="0.25"/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11.1</vt:lpstr>
      <vt:lpstr>11.2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Øystein Hansen</cp:lastModifiedBy>
  <cp:lastPrinted>2021-11-12T10:11:46Z</cp:lastPrinted>
  <dcterms:created xsi:type="dcterms:W3CDTF">2015-06-05T18:19:34Z</dcterms:created>
  <dcterms:modified xsi:type="dcterms:W3CDTF">2021-11-12T10:13:25Z</dcterms:modified>
</cp:coreProperties>
</file>