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filterPrivacy="1" defaultThemeVersion="124226"/>
  <xr:revisionPtr revIDLastSave="0" documentId="13_ncr:1_{3CDAE21C-5DC2-42DD-8FE9-2029925A237D}" xr6:coauthVersionLast="47" xr6:coauthVersionMax="47" xr10:uidLastSave="{00000000-0000-0000-0000-000000000000}"/>
  <bookViews>
    <workbookView xWindow="390" yWindow="390" windowWidth="23400" windowHeight="12630" activeTab="6" xr2:uid="{00000000-000D-0000-FFFF-FFFF00000000}"/>
  </bookViews>
  <sheets>
    <sheet name="5.3" sheetId="16" r:id="rId1"/>
    <sheet name="5.4" sheetId="17" r:id="rId2"/>
    <sheet name="5.5" sheetId="18" r:id="rId3"/>
    <sheet name="Oppgave 5.6" sheetId="19" r:id="rId4"/>
    <sheet name="Resultat" sheetId="21" r:id="rId5"/>
    <sheet name="Balanse" sheetId="22" r:id="rId6"/>
    <sheet name="5,7 - 5.9" sheetId="14" r:id="rId7"/>
  </sheets>
  <externalReferences>
    <externalReference r:id="rId8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0" i="16" l="1"/>
  <c r="K20" i="16"/>
  <c r="F40" i="22" l="1"/>
  <c r="E38" i="22"/>
  <c r="E30" i="22"/>
  <c r="E27" i="22"/>
  <c r="E23" i="22"/>
  <c r="E40" i="22" s="1"/>
  <c r="E15" i="22"/>
  <c r="E8" i="22"/>
  <c r="E7" i="22"/>
  <c r="E9" i="22" s="1"/>
  <c r="E17" i="22" s="1"/>
  <c r="F25" i="21"/>
  <c r="F30" i="21" s="1"/>
  <c r="F31" i="21" s="1"/>
  <c r="G20" i="21"/>
  <c r="F18" i="21"/>
  <c r="F14" i="21"/>
  <c r="F6" i="21"/>
  <c r="F15" i="21" s="1"/>
  <c r="J45" i="19"/>
  <c r="I45" i="19"/>
  <c r="H45" i="19"/>
  <c r="G45" i="19"/>
  <c r="F45" i="19"/>
  <c r="E45" i="19"/>
  <c r="D45" i="19"/>
  <c r="C45" i="19"/>
  <c r="E35" i="14" l="1"/>
  <c r="F35" i="18"/>
  <c r="F37" i="18" s="1"/>
  <c r="G26" i="18"/>
  <c r="F16" i="18"/>
  <c r="F7" i="18"/>
  <c r="F17" i="18" s="1"/>
  <c r="F26" i="18" s="1"/>
  <c r="F31" i="18" s="1"/>
  <c r="F37" i="17"/>
  <c r="F35" i="17"/>
  <c r="G26" i="17"/>
  <c r="F16" i="17"/>
  <c r="F7" i="17"/>
  <c r="F17" i="17" s="1"/>
  <c r="F26" i="17" s="1"/>
  <c r="F31" i="17" s="1"/>
  <c r="F7" i="16"/>
  <c r="F16" i="16"/>
  <c r="G26" i="16"/>
  <c r="F35" i="16"/>
  <c r="F37" i="16" s="1"/>
  <c r="E41" i="14"/>
  <c r="E40" i="14"/>
  <c r="E36" i="14"/>
  <c r="E34" i="14"/>
  <c r="F17" i="16" l="1"/>
  <c r="F26" i="16" s="1"/>
  <c r="F31" i="16" s="1"/>
  <c r="E37" i="14"/>
  <c r="E38" i="14" l="1"/>
  <c r="E39" i="14" s="1"/>
</calcChain>
</file>

<file path=xl/sharedStrings.xml><?xml version="1.0" encoding="utf-8"?>
<sst xmlns="http://schemas.openxmlformats.org/spreadsheetml/2006/main" count="328" uniqueCount="185">
  <si>
    <t>Varekostnad</t>
  </si>
  <si>
    <t>SUM</t>
  </si>
  <si>
    <t>Avsatt utbytte</t>
  </si>
  <si>
    <t>årsresultatet:</t>
  </si>
  <si>
    <t xml:space="preserve">Styrets forslag til disponering av </t>
  </si>
  <si>
    <t>Årsresultat</t>
  </si>
  <si>
    <t xml:space="preserve">Skattekostnad </t>
  </si>
  <si>
    <t>Netto finansposter</t>
  </si>
  <si>
    <t>Mottatt aksjeutbytte</t>
  </si>
  <si>
    <t>Driftsresultat</t>
  </si>
  <si>
    <t>Sum driftskostnader</t>
  </si>
  <si>
    <t>Annen driftskostnad</t>
  </si>
  <si>
    <t>Avskrivning</t>
  </si>
  <si>
    <t>ferdige varer</t>
  </si>
  <si>
    <t>Endring i beholdning av varer i arbeid og</t>
  </si>
  <si>
    <t>Sum driftsinntekter</t>
  </si>
  <si>
    <t>Annen driftsinntekt</t>
  </si>
  <si>
    <t>Salgsinntekt</t>
  </si>
  <si>
    <t>20x1</t>
  </si>
  <si>
    <t>Resultatregnskap</t>
  </si>
  <si>
    <t>Renteinntekter</t>
  </si>
  <si>
    <t>Rentekostnader</t>
  </si>
  <si>
    <t>Nedskrivning</t>
  </si>
  <si>
    <t>Annen finansinntekt</t>
  </si>
  <si>
    <t>Annen finanskostnad</t>
  </si>
  <si>
    <t>Aktiverte kostnader</t>
  </si>
  <si>
    <t>Utsatt skattefordel</t>
  </si>
  <si>
    <t>Goodwill</t>
  </si>
  <si>
    <t>Kundefordringer</t>
  </si>
  <si>
    <t>Aksjekapital</t>
  </si>
  <si>
    <t>Annen egenkapital</t>
  </si>
  <si>
    <t>Leverandørgjeld</t>
  </si>
  <si>
    <t>Betalbar skatt</t>
  </si>
  <si>
    <t>Utbytte</t>
  </si>
  <si>
    <t>Resultat før skattekostnad</t>
  </si>
  <si>
    <t>+</t>
  </si>
  <si>
    <t>–</t>
  </si>
  <si>
    <t>=</t>
  </si>
  <si>
    <t>Tallmaterialet i oppgaven:</t>
  </si>
  <si>
    <t>Arbeidsgiveravgift</t>
  </si>
  <si>
    <t>Avsatt til utbytte</t>
  </si>
  <si>
    <t>Avskrivninger</t>
  </si>
  <si>
    <t>Beholdningsøkning ferdige varer</t>
  </si>
  <si>
    <t>Bilkostnader</t>
  </si>
  <si>
    <t>Diverse driftskostnader</t>
  </si>
  <si>
    <t>Diverse tilvirkningskostnader</t>
  </si>
  <si>
    <t>Driftsinntekter</t>
  </si>
  <si>
    <t>Forbruk av innkjøpte materialer</t>
  </si>
  <si>
    <t>Gevinst ved aksjesalg</t>
  </si>
  <si>
    <t>Gevinst ved salg av maskiner</t>
  </si>
  <si>
    <t>Husleie</t>
  </si>
  <si>
    <t>Innkommet på tidligere nedskrevne fordringer</t>
  </si>
  <si>
    <t>Lønn og feriepenger</t>
  </si>
  <si>
    <t>Markedsføringskostnader</t>
  </si>
  <si>
    <t>Mottatt aksjeutbytte kortsiktige aksjer</t>
  </si>
  <si>
    <t>Nedskrivning aksjer i datterselskap</t>
  </si>
  <si>
    <t>Nedskrivning bygning</t>
  </si>
  <si>
    <t>Obligatorisk tjenestepensjon</t>
  </si>
  <si>
    <t>Overført til annen egenkapital</t>
  </si>
  <si>
    <t>Provisjonsinntekter</t>
  </si>
  <si>
    <t>Skattekostnad</t>
  </si>
  <si>
    <t>Tap på fordringer</t>
  </si>
  <si>
    <t>Tap ved salg av inventar</t>
  </si>
  <si>
    <t>Valutatap (agiotap)</t>
  </si>
  <si>
    <t>Valutagevinst (agiovinning)</t>
  </si>
  <si>
    <t>Tallmaterialet fra oppgaven</t>
  </si>
  <si>
    <t>Påløpt arbeidsgiveravgift på feriepenger</t>
  </si>
  <si>
    <t>Avsetning tap på fordringer</t>
  </si>
  <si>
    <t>Bankinnskudd</t>
  </si>
  <si>
    <t>Bankinnskudd trekk</t>
  </si>
  <si>
    <t>Biler</t>
  </si>
  <si>
    <t>Forskudd fra kunder</t>
  </si>
  <si>
    <t>Inventar</t>
  </si>
  <si>
    <t>Kontormaskiner</t>
  </si>
  <si>
    <t>Kraner</t>
  </si>
  <si>
    <t>Lager av ferdige varer</t>
  </si>
  <si>
    <t>Lager av halvfabrikata</t>
  </si>
  <si>
    <t>Lager av varer i arbeid</t>
  </si>
  <si>
    <t>Maskiner</t>
  </si>
  <si>
    <t>Overkurs</t>
  </si>
  <si>
    <t>Pantelån</t>
  </si>
  <si>
    <t>Produksjonshall</t>
  </si>
  <si>
    <t>Påløpte feriepenger</t>
  </si>
  <si>
    <t>Råvarelager</t>
  </si>
  <si>
    <t>Skattetrekk</t>
  </si>
  <si>
    <t>Skyldig arbeidsgiveravgift</t>
  </si>
  <si>
    <t>Skyldig merverdiavgift</t>
  </si>
  <si>
    <t>Tomt</t>
  </si>
  <si>
    <t>Ubetalt lønn</t>
  </si>
  <si>
    <t>Aksjer i datterselskap</t>
  </si>
  <si>
    <t>Skyldig husleie</t>
  </si>
  <si>
    <t>Oppgave 5.3</t>
  </si>
  <si>
    <t>Oppgave 5.4</t>
  </si>
  <si>
    <t>Oppgave 5.5</t>
  </si>
  <si>
    <t>Oppgave 5.7</t>
  </si>
  <si>
    <t>Anskaffelseskost per 1.1.20x1</t>
  </si>
  <si>
    <t>Tilgang</t>
  </si>
  <si>
    <t>Avgang</t>
  </si>
  <si>
    <t>Anskaffelseskost 31.12.20x1</t>
  </si>
  <si>
    <t>Samlede avskrivninger per 31.12.20x1</t>
  </si>
  <si>
    <t>Bokført verdi per 31.12.20x1</t>
  </si>
  <si>
    <t>Årets avskrivninger</t>
  </si>
  <si>
    <t>Oppgave 5.8</t>
  </si>
  <si>
    <t>Maskiner,</t>
  </si>
  <si>
    <t>biler og</t>
  </si>
  <si>
    <t>inventar</t>
  </si>
  <si>
    <r>
      <t>Samlede avskrivninger per 31.12.20x1</t>
    </r>
    <r>
      <rPr>
        <vertAlign val="superscript"/>
        <sz val="12"/>
        <color theme="1"/>
        <rFont val="Times New Roman"/>
        <family val="1"/>
      </rPr>
      <t>1</t>
    </r>
  </si>
  <si>
    <t>Oppgave 5.9</t>
  </si>
  <si>
    <t>Varige driftsmidler</t>
  </si>
  <si>
    <t>Bygning</t>
  </si>
  <si>
    <t>Sum</t>
  </si>
  <si>
    <t>Anskaffelseskost per 1.1.</t>
  </si>
  <si>
    <t>Sum anskaffelseskost per 31.12.</t>
  </si>
  <si>
    <t>Samlede av- og nedskrivninger per 31.12.</t>
  </si>
  <si>
    <t>Bokført verdi per 31.12.</t>
  </si>
  <si>
    <t>Årets nedskrivninger og reverseringer</t>
  </si>
  <si>
    <t>Note ifølge rskl. § 7-39</t>
  </si>
  <si>
    <t>Overføres til/fra annen egenkapital</t>
  </si>
  <si>
    <t>Nedskrivning finansielle eiendeler</t>
  </si>
  <si>
    <t>Verdiendring finansielle intrumenter</t>
  </si>
  <si>
    <t>Lønnskostnad</t>
  </si>
  <si>
    <t>Oppgave 5.6</t>
  </si>
  <si>
    <t>Nr.</t>
  </si>
  <si>
    <t>Konto</t>
  </si>
  <si>
    <t>Saldobalanse</t>
  </si>
  <si>
    <t>Posteringer</t>
  </si>
  <si>
    <t>Resultat</t>
  </si>
  <si>
    <t>Balanse</t>
  </si>
  <si>
    <t>Debet</t>
  </si>
  <si>
    <t>Kredit</t>
  </si>
  <si>
    <t>Salg av maskiner</t>
  </si>
  <si>
    <t>Beholdning av råvarer</t>
  </si>
  <si>
    <t>Beholdning av varer i arb.</t>
  </si>
  <si>
    <t>Beholdning av ferdigvarer</t>
  </si>
  <si>
    <t>Div. forsk.bet. kostnader</t>
  </si>
  <si>
    <t>Utsatt skatt</t>
  </si>
  <si>
    <t>Kassekreditt</t>
  </si>
  <si>
    <t>Skyldig skattetrekk</t>
  </si>
  <si>
    <t>Oppgjørskonto mva.</t>
  </si>
  <si>
    <t>Påløpt arbg. avg. av f.lønn</t>
  </si>
  <si>
    <t>Skyldig renter</t>
  </si>
  <si>
    <t>Avgiftspliktig varesalg</t>
  </si>
  <si>
    <t>Gevinst salg av maskiner</t>
  </si>
  <si>
    <t>Kjøp av råvarer</t>
  </si>
  <si>
    <t>Beh. endring via. og fv.</t>
  </si>
  <si>
    <t>Lønn</t>
  </si>
  <si>
    <t>Ferielønn</t>
  </si>
  <si>
    <t>Energikostnader</t>
  </si>
  <si>
    <t>Andre driftskostnader</t>
  </si>
  <si>
    <t>Tap ved salg av maskiner</t>
  </si>
  <si>
    <t>Endring utsatt skatt</t>
  </si>
  <si>
    <t>Overført annen egenkapital</t>
  </si>
  <si>
    <t>Beregninger:</t>
  </si>
  <si>
    <t>Økning i beholdning av varer i arbeid og</t>
  </si>
  <si>
    <t>ferdige varer (kredit)</t>
  </si>
  <si>
    <t>Råvarekostnad</t>
  </si>
  <si>
    <t>Ordinært resultat før skattekostnad</t>
  </si>
  <si>
    <t xml:space="preserve">Balanse per 31.12. </t>
  </si>
  <si>
    <t>EIENDELER</t>
  </si>
  <si>
    <t>Anleggsmidler</t>
  </si>
  <si>
    <t>Sum anleggsmidler</t>
  </si>
  <si>
    <t>Omløpsmidler</t>
  </si>
  <si>
    <t>Varer</t>
  </si>
  <si>
    <t>Bankinnskudd, kontanter og lignende</t>
  </si>
  <si>
    <t>Sum omløpsmidler</t>
  </si>
  <si>
    <t>SUM EIENDELER</t>
  </si>
  <si>
    <t>EGENKAPITAL OG GJELD</t>
  </si>
  <si>
    <t>Egenkapital</t>
  </si>
  <si>
    <t>Sum egenkapital</t>
  </si>
  <si>
    <t>Gjeld</t>
  </si>
  <si>
    <t>Sum avsetning for forpliktelser</t>
  </si>
  <si>
    <t>Øvrig langsiktig gjeld</t>
  </si>
  <si>
    <t>Sum langsiktig gjeld</t>
  </si>
  <si>
    <t>Skyldige offentlige avgifter</t>
  </si>
  <si>
    <t>Annen kortsiktig gjeld</t>
  </si>
  <si>
    <t>Sum kortsiktig gjeld</t>
  </si>
  <si>
    <t>SUM EGENKAPITAL OG GJELD</t>
  </si>
  <si>
    <t>Salgsinntekter</t>
  </si>
  <si>
    <t>Beholdningsøkning varer i</t>
  </si>
  <si>
    <t>arbeid og ferdige varer</t>
  </si>
  <si>
    <t>Lønn og sosiale kostnader</t>
  </si>
  <si>
    <t>Gevinst ved salg av bil</t>
  </si>
  <si>
    <t>Aksjeutbytte</t>
  </si>
  <si>
    <t>Verdifall kortiktige aksjer</t>
  </si>
  <si>
    <t>Årsoverskudd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</si>
</sst>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6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5"/>
      <name val="Times New Roman"/>
      <family val="1"/>
    </font>
    <font>
      <b/>
      <i/>
      <sz val="5"/>
      <name val="Times New Roman"/>
      <family val="1"/>
    </font>
    <font>
      <sz val="8"/>
      <name val="Times New Roman"/>
      <family val="1"/>
    </font>
    <font>
      <sz val="10"/>
      <name val="Arial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17" fillId="0" borderId="0"/>
  </cellStyleXfs>
  <cellXfs count="160">
    <xf numFmtId="0" fontId="0" fillId="0" borderId="0" xfId="0"/>
    <xf numFmtId="0" fontId="2" fillId="0" borderId="0" xfId="1" applyFont="1"/>
    <xf numFmtId="3" fontId="2" fillId="0" borderId="0" xfId="1" applyNumberFormat="1" applyFont="1"/>
    <xf numFmtId="0" fontId="3" fillId="0" borderId="0" xfId="1" applyFont="1"/>
    <xf numFmtId="0" fontId="4" fillId="0" borderId="0" xfId="1" applyFont="1" applyAlignment="1">
      <alignment horizontal="left"/>
    </xf>
    <xf numFmtId="0" fontId="4" fillId="0" borderId="0" xfId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3" fontId="6" fillId="0" borderId="0" xfId="0" applyNumberFormat="1" applyFont="1"/>
    <xf numFmtId="0" fontId="9" fillId="0" borderId="0" xfId="0" applyFont="1"/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left" indent="2"/>
    </xf>
    <xf numFmtId="3" fontId="4" fillId="0" borderId="0" xfId="1" applyNumberFormat="1" applyFont="1"/>
    <xf numFmtId="0" fontId="2" fillId="0" borderId="0" xfId="2" applyFont="1"/>
    <xf numFmtId="0" fontId="4" fillId="0" borderId="0" xfId="2" applyFont="1"/>
    <xf numFmtId="3" fontId="2" fillId="0" borderId="0" xfId="2" applyNumberFormat="1" applyFont="1"/>
    <xf numFmtId="0" fontId="6" fillId="0" borderId="7" xfId="0" applyFont="1" applyBorder="1" applyAlignment="1">
      <alignment horizontal="right"/>
    </xf>
    <xf numFmtId="0" fontId="8" fillId="0" borderId="8" xfId="0" applyFont="1" applyBorder="1"/>
    <xf numFmtId="3" fontId="8" fillId="0" borderId="9" xfId="0" applyNumberFormat="1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3" fontId="6" fillId="0" borderId="11" xfId="0" applyNumberFormat="1" applyFont="1" applyBorder="1"/>
    <xf numFmtId="0" fontId="6" fillId="0" borderId="12" xfId="0" quotePrefix="1" applyFont="1" applyBorder="1" applyAlignment="1">
      <alignment horizontal="right"/>
    </xf>
    <xf numFmtId="0" fontId="6" fillId="0" borderId="3" xfId="0" applyFont="1" applyBorder="1"/>
    <xf numFmtId="3" fontId="6" fillId="0" borderId="13" xfId="0" applyNumberFormat="1" applyFont="1" applyBorder="1"/>
    <xf numFmtId="0" fontId="6" fillId="0" borderId="14" xfId="0" applyFont="1" applyBorder="1" applyAlignment="1">
      <alignment horizontal="right"/>
    </xf>
    <xf numFmtId="0" fontId="6" fillId="0" borderId="5" xfId="0" applyFont="1" applyBorder="1"/>
    <xf numFmtId="3" fontId="6" fillId="0" borderId="15" xfId="0" applyNumberFormat="1" applyFont="1" applyBorder="1"/>
    <xf numFmtId="0" fontId="6" fillId="0" borderId="10" xfId="0" quotePrefix="1" applyFont="1" applyBorder="1" applyAlignment="1">
      <alignment horizontal="right"/>
    </xf>
    <xf numFmtId="0" fontId="6" fillId="0" borderId="16" xfId="0" applyFont="1" applyBorder="1"/>
    <xf numFmtId="3" fontId="6" fillId="0" borderId="17" xfId="0" applyNumberFormat="1" applyFont="1" applyBorder="1"/>
    <xf numFmtId="0" fontId="6" fillId="0" borderId="7" xfId="0" quotePrefix="1" applyFont="1" applyBorder="1" applyAlignment="1">
      <alignment horizontal="right"/>
    </xf>
    <xf numFmtId="0" fontId="6" fillId="0" borderId="1" xfId="0" applyFont="1" applyBorder="1"/>
    <xf numFmtId="3" fontId="6" fillId="0" borderId="9" xfId="0" applyNumberFormat="1" applyFont="1" applyBorder="1"/>
    <xf numFmtId="0" fontId="6" fillId="0" borderId="18" xfId="0" applyFont="1" applyBorder="1" applyAlignment="1">
      <alignment horizontal="right"/>
    </xf>
    <xf numFmtId="0" fontId="6" fillId="0" borderId="4" xfId="0" applyFont="1" applyBorder="1"/>
    <xf numFmtId="3" fontId="6" fillId="0" borderId="19" xfId="0" applyNumberFormat="1" applyFont="1" applyBorder="1"/>
    <xf numFmtId="0" fontId="6" fillId="0" borderId="6" xfId="0" applyFont="1" applyBorder="1"/>
    <xf numFmtId="3" fontId="6" fillId="0" borderId="20" xfId="0" applyNumberFormat="1" applyFont="1" applyBorder="1"/>
    <xf numFmtId="0" fontId="6" fillId="0" borderId="0" xfId="0" applyFont="1" applyAlignment="1">
      <alignment horizontal="center"/>
    </xf>
    <xf numFmtId="0" fontId="6" fillId="0" borderId="26" xfId="0" applyFont="1" applyBorder="1"/>
    <xf numFmtId="0" fontId="6" fillId="0" borderId="27" xfId="0" applyFont="1" applyBorder="1"/>
    <xf numFmtId="0" fontId="11" fillId="0" borderId="0" xfId="1" applyFont="1"/>
    <xf numFmtId="3" fontId="11" fillId="0" borderId="0" xfId="1" applyNumberFormat="1" applyFont="1"/>
    <xf numFmtId="3" fontId="11" fillId="0" borderId="1" xfId="1" applyNumberFormat="1" applyFont="1" applyBorder="1"/>
    <xf numFmtId="3" fontId="11" fillId="0" borderId="2" xfId="1" applyNumberFormat="1" applyFont="1" applyBorder="1"/>
    <xf numFmtId="3" fontId="11" fillId="0" borderId="4" xfId="1" applyNumberFormat="1" applyFont="1" applyBorder="1"/>
    <xf numFmtId="0" fontId="12" fillId="0" borderId="0" xfId="1" applyFont="1"/>
    <xf numFmtId="3" fontId="11" fillId="0" borderId="5" xfId="1" applyNumberFormat="1" applyFont="1" applyBorder="1"/>
    <xf numFmtId="0" fontId="13" fillId="0" borderId="0" xfId="1" applyFont="1"/>
    <xf numFmtId="0" fontId="14" fillId="0" borderId="0" xfId="1" applyFont="1"/>
    <xf numFmtId="3" fontId="14" fillId="0" borderId="0" xfId="1" applyNumberFormat="1" applyFont="1"/>
    <xf numFmtId="0" fontId="15" fillId="0" borderId="0" xfId="1" applyFont="1"/>
    <xf numFmtId="3" fontId="11" fillId="0" borderId="3" xfId="1" applyNumberFormat="1" applyFont="1" applyBorder="1"/>
    <xf numFmtId="0" fontId="16" fillId="0" borderId="0" xfId="1" applyFont="1"/>
    <xf numFmtId="3" fontId="16" fillId="0" borderId="0" xfId="1" applyNumberFormat="1" applyFont="1"/>
    <xf numFmtId="3" fontId="11" fillId="0" borderId="6" xfId="1" applyNumberFormat="1" applyFont="1" applyBorder="1"/>
    <xf numFmtId="3" fontId="13" fillId="0" borderId="0" xfId="1" applyNumberFormat="1" applyFont="1" applyAlignment="1">
      <alignment horizontal="center"/>
    </xf>
    <xf numFmtId="0" fontId="13" fillId="0" borderId="0" xfId="1" applyFont="1" applyAlignment="1">
      <alignment horizontal="center"/>
    </xf>
    <xf numFmtId="0" fontId="16" fillId="0" borderId="0" xfId="1" applyFont="1" applyAlignment="1">
      <alignment horizontal="center"/>
    </xf>
    <xf numFmtId="3" fontId="16" fillId="0" borderId="0" xfId="1" applyNumberFormat="1" applyFont="1" applyAlignment="1">
      <alignment horizontal="center"/>
    </xf>
    <xf numFmtId="0" fontId="6" fillId="0" borderId="21" xfId="0" applyFont="1" applyBorder="1" applyAlignment="1">
      <alignment horizontal="right"/>
    </xf>
    <xf numFmtId="3" fontId="6" fillId="0" borderId="22" xfId="0" applyNumberFormat="1" applyFont="1" applyBorder="1"/>
    <xf numFmtId="0" fontId="6" fillId="0" borderId="28" xfId="0" quotePrefix="1" applyFont="1" applyBorder="1" applyAlignment="1">
      <alignment horizontal="right"/>
    </xf>
    <xf numFmtId="0" fontId="6" fillId="0" borderId="0" xfId="0" applyFont="1" applyBorder="1"/>
    <xf numFmtId="3" fontId="6" fillId="0" borderId="29" xfId="0" applyNumberFormat="1" applyFont="1" applyBorder="1"/>
    <xf numFmtId="0" fontId="6" fillId="0" borderId="28" xfId="0" applyFont="1" applyBorder="1" applyAlignment="1">
      <alignment horizontal="right"/>
    </xf>
    <xf numFmtId="3" fontId="6" fillId="0" borderId="25" xfId="0" applyNumberFormat="1" applyFont="1" applyBorder="1"/>
    <xf numFmtId="0" fontId="6" fillId="0" borderId="24" xfId="0" applyFont="1" applyBorder="1" applyAlignment="1">
      <alignment horizontal="right"/>
    </xf>
    <xf numFmtId="3" fontId="6" fillId="0" borderId="8" xfId="0" applyNumberFormat="1" applyFont="1" applyBorder="1"/>
    <xf numFmtId="3" fontId="6" fillId="0" borderId="27" xfId="0" applyNumberFormat="1" applyFont="1" applyBorder="1"/>
    <xf numFmtId="3" fontId="6" fillId="0" borderId="26" xfId="0" applyNumberFormat="1" applyFont="1" applyBorder="1"/>
    <xf numFmtId="0" fontId="6" fillId="0" borderId="21" xfId="0" applyFont="1" applyBorder="1"/>
    <xf numFmtId="0" fontId="6" fillId="0" borderId="24" xfId="0" applyFont="1" applyBorder="1"/>
    <xf numFmtId="3" fontId="6" fillId="0" borderId="23" xfId="0" applyNumberFormat="1" applyFont="1" applyBorder="1"/>
    <xf numFmtId="3" fontId="7" fillId="0" borderId="22" xfId="0" applyNumberFormat="1" applyFont="1" applyBorder="1" applyAlignment="1">
      <alignment horizontal="center"/>
    </xf>
    <xf numFmtId="0" fontId="6" fillId="0" borderId="28" xfId="0" applyFont="1" applyBorder="1"/>
    <xf numFmtId="3" fontId="7" fillId="0" borderId="29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0" fontId="6" fillId="0" borderId="21" xfId="0" quotePrefix="1" applyFont="1" applyBorder="1" applyAlignment="1">
      <alignment horizontal="right"/>
    </xf>
    <xf numFmtId="0" fontId="6" fillId="0" borderId="22" xfId="0" applyFont="1" applyBorder="1"/>
    <xf numFmtId="0" fontId="6" fillId="0" borderId="25" xfId="0" applyFont="1" applyBorder="1"/>
    <xf numFmtId="0" fontId="6" fillId="0" borderId="29" xfId="0" applyFont="1" applyBorder="1"/>
    <xf numFmtId="0" fontId="6" fillId="0" borderId="8" xfId="0" applyFont="1" applyBorder="1"/>
    <xf numFmtId="0" fontId="4" fillId="0" borderId="0" xfId="3" applyFont="1"/>
    <xf numFmtId="0" fontId="2" fillId="0" borderId="0" xfId="3" applyFont="1"/>
    <xf numFmtId="0" fontId="11" fillId="0" borderId="21" xfId="3" applyFont="1" applyBorder="1" applyAlignment="1">
      <alignment horizontal="center"/>
    </xf>
    <xf numFmtId="0" fontId="11" fillId="0" borderId="23" xfId="3" applyFont="1" applyBorder="1"/>
    <xf numFmtId="0" fontId="2" fillId="0" borderId="24" xfId="3" applyFont="1" applyBorder="1"/>
    <xf numFmtId="0" fontId="2" fillId="0" borderId="15" xfId="3" applyFont="1" applyBorder="1"/>
    <xf numFmtId="0" fontId="11" fillId="0" borderId="7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1" fontId="2" fillId="0" borderId="17" xfId="3" applyNumberFormat="1" applyFont="1" applyBorder="1" applyAlignment="1">
      <alignment horizontal="center"/>
    </xf>
    <xf numFmtId="0" fontId="2" fillId="0" borderId="17" xfId="3" applyFont="1" applyBorder="1"/>
    <xf numFmtId="3" fontId="18" fillId="0" borderId="17" xfId="3" applyNumberFormat="1" applyFont="1" applyBorder="1"/>
    <xf numFmtId="3" fontId="18" fillId="2" borderId="17" xfId="3" applyNumberFormat="1" applyFont="1" applyFill="1" applyBorder="1"/>
    <xf numFmtId="3" fontId="2" fillId="0" borderId="0" xfId="3" applyNumberFormat="1" applyFont="1"/>
    <xf numFmtId="1" fontId="2" fillId="0" borderId="19" xfId="3" applyNumberFormat="1" applyFont="1" applyBorder="1" applyAlignment="1">
      <alignment horizontal="center"/>
    </xf>
    <xf numFmtId="0" fontId="2" fillId="0" borderId="19" xfId="3" applyFont="1" applyBorder="1"/>
    <xf numFmtId="3" fontId="18" fillId="0" borderId="19" xfId="3" applyNumberFormat="1" applyFont="1" applyBorder="1"/>
    <xf numFmtId="3" fontId="18" fillId="2" borderId="19" xfId="3" applyNumberFormat="1" applyFont="1" applyFill="1" applyBorder="1"/>
    <xf numFmtId="1" fontId="2" fillId="0" borderId="13" xfId="3" applyNumberFormat="1" applyFont="1" applyBorder="1" applyAlignment="1">
      <alignment horizontal="center"/>
    </xf>
    <xf numFmtId="0" fontId="2" fillId="0" borderId="13" xfId="3" applyFont="1" applyBorder="1"/>
    <xf numFmtId="3" fontId="18" fillId="0" borderId="13" xfId="3" applyNumberFormat="1" applyFont="1" applyBorder="1"/>
    <xf numFmtId="3" fontId="18" fillId="2" borderId="13" xfId="3" applyNumberFormat="1" applyFont="1" applyFill="1" applyBorder="1"/>
    <xf numFmtId="0" fontId="2" fillId="0" borderId="13" xfId="3" quotePrefix="1" applyFont="1" applyBorder="1" applyAlignment="1">
      <alignment horizontal="left"/>
    </xf>
    <xf numFmtId="0" fontId="2" fillId="0" borderId="13" xfId="3" applyFont="1" applyBorder="1" applyAlignment="1">
      <alignment horizontal="center"/>
    </xf>
    <xf numFmtId="0" fontId="2" fillId="0" borderId="13" xfId="3" applyFont="1" applyBorder="1" applyAlignment="1">
      <alignment horizontal="left"/>
    </xf>
    <xf numFmtId="0" fontId="2" fillId="0" borderId="30" xfId="3" applyFont="1" applyBorder="1" applyAlignment="1">
      <alignment horizontal="center"/>
    </xf>
    <xf numFmtId="0" fontId="2" fillId="0" borderId="30" xfId="3" applyFont="1" applyBorder="1" applyAlignment="1">
      <alignment horizontal="left"/>
    </xf>
    <xf numFmtId="3" fontId="18" fillId="0" borderId="30" xfId="3" applyNumberFormat="1" applyFont="1" applyBorder="1"/>
    <xf numFmtId="3" fontId="18" fillId="2" borderId="30" xfId="3" applyNumberFormat="1" applyFont="1" applyFill="1" applyBorder="1"/>
    <xf numFmtId="0" fontId="2" fillId="0" borderId="20" xfId="3" applyFont="1" applyBorder="1" applyAlignment="1">
      <alignment horizontal="center"/>
    </xf>
    <xf numFmtId="0" fontId="2" fillId="0" borderId="20" xfId="3" applyFont="1" applyBorder="1"/>
    <xf numFmtId="3" fontId="18" fillId="0" borderId="20" xfId="3" applyNumberFormat="1" applyFont="1" applyBorder="1"/>
    <xf numFmtId="3" fontId="18" fillId="2" borderId="20" xfId="3" applyNumberFormat="1" applyFont="1" applyFill="1" applyBorder="1"/>
    <xf numFmtId="0" fontId="18" fillId="0" borderId="9" xfId="3" applyFont="1" applyBorder="1" applyAlignment="1">
      <alignment horizontal="center"/>
    </xf>
    <xf numFmtId="0" fontId="18" fillId="0" borderId="9" xfId="3" applyFont="1" applyBorder="1"/>
    <xf numFmtId="3" fontId="18" fillId="0" borderId="9" xfId="3" applyNumberFormat="1" applyFont="1" applyBorder="1"/>
    <xf numFmtId="3" fontId="18" fillId="2" borderId="9" xfId="3" applyNumberFormat="1" applyFont="1" applyFill="1" applyBorder="1"/>
    <xf numFmtId="0" fontId="3" fillId="0" borderId="0" xfId="3" applyFont="1"/>
    <xf numFmtId="0" fontId="19" fillId="0" borderId="0" xfId="3" applyFont="1"/>
    <xf numFmtId="0" fontId="20" fillId="0" borderId="0" xfId="3" applyFont="1"/>
    <xf numFmtId="0" fontId="20" fillId="0" borderId="0" xfId="3" applyFont="1" applyAlignment="1">
      <alignment horizontal="center"/>
    </xf>
    <xf numFmtId="3" fontId="20" fillId="0" borderId="0" xfId="3" applyNumberFormat="1" applyFont="1" applyAlignment="1">
      <alignment horizontal="center"/>
    </xf>
    <xf numFmtId="3" fontId="19" fillId="0" borderId="0" xfId="3" applyNumberFormat="1" applyFont="1" applyAlignment="1">
      <alignment horizontal="center"/>
    </xf>
    <xf numFmtId="0" fontId="11" fillId="0" borderId="0" xfId="3" applyFont="1"/>
    <xf numFmtId="0" fontId="11" fillId="0" borderId="0" xfId="3" applyFont="1" applyAlignment="1">
      <alignment horizontal="center"/>
    </xf>
    <xf numFmtId="3" fontId="11" fillId="0" borderId="0" xfId="3" applyNumberFormat="1" applyFont="1" applyAlignment="1">
      <alignment horizontal="center"/>
    </xf>
    <xf numFmtId="3" fontId="11" fillId="0" borderId="4" xfId="3" applyNumberFormat="1" applyFont="1" applyBorder="1"/>
    <xf numFmtId="3" fontId="11" fillId="0" borderId="0" xfId="3" applyNumberFormat="1" applyFont="1"/>
    <xf numFmtId="3" fontId="11" fillId="0" borderId="1" xfId="3" applyNumberFormat="1" applyFont="1" applyBorder="1"/>
    <xf numFmtId="3" fontId="11" fillId="0" borderId="3" xfId="3" applyNumberFormat="1" applyFont="1" applyBorder="1"/>
    <xf numFmtId="3" fontId="11" fillId="0" borderId="6" xfId="3" applyNumberFormat="1" applyFont="1" applyBorder="1"/>
    <xf numFmtId="3" fontId="11" fillId="0" borderId="5" xfId="3" applyNumberFormat="1" applyFont="1" applyBorder="1"/>
    <xf numFmtId="0" fontId="13" fillId="0" borderId="0" xfId="3" applyFont="1"/>
    <xf numFmtId="0" fontId="16" fillId="0" borderId="0" xfId="3" applyFont="1"/>
    <xf numFmtId="3" fontId="16" fillId="0" borderId="0" xfId="3" applyNumberFormat="1" applyFont="1"/>
    <xf numFmtId="0" fontId="14" fillId="0" borderId="0" xfId="3" applyFont="1"/>
    <xf numFmtId="3" fontId="14" fillId="0" borderId="0" xfId="3" applyNumberFormat="1" applyFont="1"/>
    <xf numFmtId="0" fontId="15" fillId="0" borderId="0" xfId="3" applyFont="1"/>
    <xf numFmtId="0" fontId="12" fillId="0" borderId="0" xfId="3" applyFont="1"/>
    <xf numFmtId="3" fontId="11" fillId="0" borderId="2" xfId="3" applyNumberFormat="1" applyFont="1" applyBorder="1"/>
    <xf numFmtId="0" fontId="17" fillId="0" borderId="0" xfId="3"/>
    <xf numFmtId="0" fontId="21" fillId="0" borderId="0" xfId="3" applyFont="1"/>
    <xf numFmtId="0" fontId="20" fillId="0" borderId="0" xfId="3" applyFont="1" applyAlignment="1">
      <alignment horizontal="left"/>
    </xf>
    <xf numFmtId="0" fontId="22" fillId="0" borderId="0" xfId="3" applyFont="1"/>
    <xf numFmtId="0" fontId="2" fillId="0" borderId="0" xfId="3" applyFont="1" applyAlignment="1">
      <alignment horizontal="left"/>
    </xf>
    <xf numFmtId="0" fontId="2" fillId="0" borderId="0" xfId="3" applyFont="1" applyAlignment="1">
      <alignment horizontal="center"/>
    </xf>
    <xf numFmtId="3" fontId="2" fillId="0" borderId="0" xfId="3" applyNumberFormat="1" applyFont="1" applyAlignment="1">
      <alignment horizontal="center"/>
    </xf>
    <xf numFmtId="0" fontId="23" fillId="0" borderId="0" xfId="3" applyFont="1"/>
    <xf numFmtId="0" fontId="24" fillId="0" borderId="0" xfId="3" applyFont="1"/>
    <xf numFmtId="3" fontId="14" fillId="0" borderId="31" xfId="3" applyNumberFormat="1" applyFont="1" applyBorder="1"/>
    <xf numFmtId="3" fontId="11" fillId="0" borderId="32" xfId="3" applyNumberFormat="1" applyFont="1" applyBorder="1"/>
    <xf numFmtId="0" fontId="11" fillId="0" borderId="9" xfId="3" applyFont="1" applyBorder="1" applyAlignment="1">
      <alignment horizontal="center"/>
    </xf>
    <xf numFmtId="0" fontId="2" fillId="0" borderId="5" xfId="1" applyFont="1" applyBorder="1"/>
    <xf numFmtId="0" fontId="2" fillId="0" borderId="21" xfId="1" applyFont="1" applyBorder="1"/>
    <xf numFmtId="0" fontId="2" fillId="0" borderId="28" xfId="1" applyFont="1" applyBorder="1"/>
    <xf numFmtId="0" fontId="11" fillId="0" borderId="8" xfId="1" applyFont="1" applyBorder="1"/>
    <xf numFmtId="0" fontId="11" fillId="0" borderId="28" xfId="1" applyFont="1" applyBorder="1"/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CC8CD099-80A1-45A4-98C8-2CE535BA23F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-kapittel%205%20-%20oppgave%205.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pgave 5.6"/>
      <sheetName val="Resultat"/>
      <sheetName val="Balanse"/>
    </sheetNames>
    <sheetDataSet>
      <sheetData sheetId="0">
        <row r="4">
          <cell r="I4"/>
        </row>
        <row r="6">
          <cell r="I6"/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08B81-3A46-49C1-914D-3E1F4F72CB94}">
  <dimension ref="A1:M49"/>
  <sheetViews>
    <sheetView showZeros="0" workbookViewId="0">
      <selection activeCell="O2" sqref="O2"/>
    </sheetView>
  </sheetViews>
  <sheetFormatPr baseColWidth="10" defaultRowHeight="15.75" x14ac:dyDescent="0.25"/>
  <cols>
    <col min="1" max="1" width="4.5703125" style="1" customWidth="1"/>
    <col min="2" max="2" width="7" style="1" customWidth="1"/>
    <col min="3" max="3" width="23.42578125" style="1" customWidth="1"/>
    <col min="4" max="4" width="4.7109375" style="1" customWidth="1"/>
    <col min="5" max="5" width="2.28515625" style="1" customWidth="1"/>
    <col min="6" max="6" width="11.42578125" style="2"/>
    <col min="7" max="7" width="2.28515625" style="2" customWidth="1"/>
    <col min="8" max="9" width="11.42578125" style="1"/>
    <col min="10" max="10" width="23.85546875" style="1" bestFit="1" customWidth="1"/>
    <col min="11" max="11" width="8.7109375" style="1" customWidth="1"/>
    <col min="12" max="12" width="23.42578125" style="1" bestFit="1" customWidth="1"/>
    <col min="13" max="13" width="8.7109375" style="1" customWidth="1"/>
    <col min="14" max="16384" width="11.42578125" style="1"/>
  </cols>
  <sheetData>
    <row r="1" spans="1:13" x14ac:dyDescent="0.25">
      <c r="B1" s="4" t="s">
        <v>91</v>
      </c>
    </row>
    <row r="3" spans="1:13" s="49" customFormat="1" ht="14.25" x14ac:dyDescent="0.2">
      <c r="B3" s="49" t="s">
        <v>19</v>
      </c>
      <c r="E3" s="58"/>
      <c r="F3" s="57" t="s">
        <v>18</v>
      </c>
      <c r="G3" s="57"/>
    </row>
    <row r="4" spans="1:13" s="54" customFormat="1" ht="11.25" x14ac:dyDescent="0.2">
      <c r="E4" s="59"/>
      <c r="F4" s="60"/>
      <c r="G4" s="60"/>
    </row>
    <row r="5" spans="1:13" s="42" customFormat="1" ht="15" x14ac:dyDescent="0.25">
      <c r="B5" s="42" t="s">
        <v>17</v>
      </c>
      <c r="F5" s="46"/>
      <c r="G5" s="43"/>
    </row>
    <row r="6" spans="1:13" s="42" customFormat="1" ht="15" x14ac:dyDescent="0.25">
      <c r="B6" s="42" t="s">
        <v>16</v>
      </c>
      <c r="F6" s="45"/>
      <c r="G6" s="43"/>
    </row>
    <row r="7" spans="1:13" s="3" customFormat="1" ht="20.25" x14ac:dyDescent="0.3">
      <c r="A7" s="42"/>
      <c r="B7" s="42" t="s">
        <v>15</v>
      </c>
      <c r="C7" s="42"/>
      <c r="D7" s="42"/>
      <c r="E7" s="42"/>
      <c r="F7" s="44">
        <f>SUM(F5:F6)</f>
        <v>0</v>
      </c>
      <c r="G7" s="43"/>
      <c r="H7" s="42"/>
      <c r="I7" s="42"/>
    </row>
    <row r="8" spans="1:13" s="3" customFormat="1" ht="20.25" x14ac:dyDescent="0.3">
      <c r="A8" s="42"/>
      <c r="B8" s="42"/>
      <c r="C8" s="42"/>
      <c r="D8" s="42"/>
      <c r="E8" s="42"/>
      <c r="F8" s="43"/>
      <c r="G8" s="43"/>
      <c r="H8" s="42"/>
      <c r="I8" s="42"/>
    </row>
    <row r="9" spans="1:13" s="42" customFormat="1" x14ac:dyDescent="0.25">
      <c r="B9" s="42" t="s">
        <v>14</v>
      </c>
      <c r="F9" s="43"/>
      <c r="G9" s="43"/>
      <c r="J9" s="155"/>
      <c r="K9" s="155"/>
      <c r="L9" s="155"/>
      <c r="M9" s="155"/>
    </row>
    <row r="10" spans="1:13" s="42" customFormat="1" x14ac:dyDescent="0.25">
      <c r="B10" s="42" t="s">
        <v>13</v>
      </c>
      <c r="F10" s="46"/>
      <c r="G10" s="43"/>
      <c r="J10" s="1" t="s">
        <v>155</v>
      </c>
      <c r="K10" s="1">
        <v>900</v>
      </c>
      <c r="L10" s="156" t="s">
        <v>177</v>
      </c>
      <c r="M10" s="2">
        <v>3000</v>
      </c>
    </row>
    <row r="11" spans="1:13" s="42" customFormat="1" x14ac:dyDescent="0.25">
      <c r="B11" s="42" t="s">
        <v>0</v>
      </c>
      <c r="F11" s="53"/>
      <c r="G11" s="43"/>
      <c r="J11" s="1" t="s">
        <v>41</v>
      </c>
      <c r="K11" s="1">
        <v>70</v>
      </c>
      <c r="L11" s="157" t="s">
        <v>178</v>
      </c>
      <c r="M11" s="2"/>
    </row>
    <row r="12" spans="1:13" s="42" customFormat="1" x14ac:dyDescent="0.25">
      <c r="B12" s="42" t="s">
        <v>120</v>
      </c>
      <c r="F12" s="53"/>
      <c r="G12" s="43"/>
      <c r="J12" s="1" t="s">
        <v>43</v>
      </c>
      <c r="K12" s="1">
        <v>75</v>
      </c>
      <c r="L12" s="157" t="s">
        <v>179</v>
      </c>
      <c r="M12" s="2">
        <v>45</v>
      </c>
    </row>
    <row r="13" spans="1:13" s="42" customFormat="1" x14ac:dyDescent="0.25">
      <c r="B13" s="42" t="s">
        <v>12</v>
      </c>
      <c r="F13" s="53"/>
      <c r="G13" s="43"/>
      <c r="J13" s="1" t="s">
        <v>180</v>
      </c>
      <c r="K13" s="1">
        <v>805</v>
      </c>
      <c r="L13" s="157" t="s">
        <v>181</v>
      </c>
      <c r="M13" s="2">
        <v>15</v>
      </c>
    </row>
    <row r="14" spans="1:13" s="42" customFormat="1" x14ac:dyDescent="0.25">
      <c r="B14" s="42" t="s">
        <v>22</v>
      </c>
      <c r="F14" s="53"/>
      <c r="G14" s="43"/>
      <c r="J14" s="1" t="s">
        <v>61</v>
      </c>
      <c r="K14" s="1">
        <v>50</v>
      </c>
      <c r="L14" s="157" t="s">
        <v>20</v>
      </c>
      <c r="M14" s="2">
        <v>25</v>
      </c>
    </row>
    <row r="15" spans="1:13" s="42" customFormat="1" x14ac:dyDescent="0.25">
      <c r="B15" s="42" t="s">
        <v>11</v>
      </c>
      <c r="F15" s="56"/>
      <c r="G15" s="43"/>
      <c r="J15" s="1" t="s">
        <v>148</v>
      </c>
      <c r="K15" s="1">
        <v>710</v>
      </c>
      <c r="L15" s="157" t="s">
        <v>182</v>
      </c>
      <c r="M15" s="2">
        <v>10</v>
      </c>
    </row>
    <row r="16" spans="1:13" s="3" customFormat="1" ht="20.25" x14ac:dyDescent="0.3">
      <c r="A16" s="42"/>
      <c r="B16" s="42" t="s">
        <v>10</v>
      </c>
      <c r="C16" s="42"/>
      <c r="D16" s="42"/>
      <c r="E16" s="42"/>
      <c r="F16" s="48">
        <f>SUM(F10:F15)</f>
        <v>0</v>
      </c>
      <c r="G16" s="43"/>
      <c r="H16" s="42"/>
      <c r="I16" s="42"/>
      <c r="J16" s="1" t="s">
        <v>183</v>
      </c>
      <c r="K16" s="1">
        <v>20</v>
      </c>
      <c r="L16" s="157"/>
      <c r="M16" s="2"/>
    </row>
    <row r="17" spans="1:13" s="3" customFormat="1" ht="20.25" x14ac:dyDescent="0.3">
      <c r="A17" s="42"/>
      <c r="B17" s="49" t="s">
        <v>9</v>
      </c>
      <c r="C17" s="42"/>
      <c r="D17" s="42"/>
      <c r="E17" s="42"/>
      <c r="F17" s="44">
        <f>F7-F16</f>
        <v>0</v>
      </c>
      <c r="G17" s="43"/>
      <c r="H17" s="42"/>
      <c r="I17" s="42"/>
      <c r="J17" s="1" t="s">
        <v>21</v>
      </c>
      <c r="K17" s="1">
        <v>55</v>
      </c>
      <c r="L17" s="157"/>
      <c r="M17" s="2"/>
    </row>
    <row r="18" spans="1:13" s="54" customFormat="1" x14ac:dyDescent="0.25">
      <c r="F18" s="55"/>
      <c r="G18" s="55"/>
      <c r="J18" s="1" t="s">
        <v>60</v>
      </c>
      <c r="K18" s="1">
        <v>95</v>
      </c>
      <c r="L18" s="157"/>
      <c r="M18" s="2"/>
    </row>
    <row r="19" spans="1:13" s="42" customFormat="1" x14ac:dyDescent="0.25">
      <c r="B19" s="42" t="s">
        <v>8</v>
      </c>
      <c r="F19" s="43"/>
      <c r="G19" s="43"/>
      <c r="J19" s="1" t="s">
        <v>184</v>
      </c>
      <c r="K19" s="1">
        <v>315</v>
      </c>
      <c r="L19" s="157"/>
      <c r="M19" s="2"/>
    </row>
    <row r="20" spans="1:13" s="42" customFormat="1" ht="15" x14ac:dyDescent="0.25">
      <c r="B20" s="42" t="s">
        <v>23</v>
      </c>
      <c r="F20" s="53"/>
      <c r="G20" s="43"/>
      <c r="K20" s="158">
        <f>SUM(K10:K19)</f>
        <v>3095</v>
      </c>
      <c r="L20" s="159"/>
      <c r="M20" s="44">
        <f>SUM(M10:M16)</f>
        <v>3095</v>
      </c>
    </row>
    <row r="21" spans="1:13" s="42" customFormat="1" ht="15" x14ac:dyDescent="0.25">
      <c r="B21" s="42" t="s">
        <v>119</v>
      </c>
      <c r="F21" s="53"/>
      <c r="G21" s="43"/>
    </row>
    <row r="22" spans="1:13" s="42" customFormat="1" ht="15" x14ac:dyDescent="0.25">
      <c r="B22" s="42" t="s">
        <v>118</v>
      </c>
      <c r="F22" s="53"/>
      <c r="G22" s="43"/>
    </row>
    <row r="23" spans="1:13" s="42" customFormat="1" ht="15" x14ac:dyDescent="0.25">
      <c r="B23" s="42" t="s">
        <v>24</v>
      </c>
      <c r="F23" s="45"/>
      <c r="G23" s="43"/>
    </row>
    <row r="24" spans="1:13" s="3" customFormat="1" ht="20.25" x14ac:dyDescent="0.3">
      <c r="A24" s="42"/>
      <c r="B24" s="42" t="s">
        <v>7</v>
      </c>
      <c r="C24" s="42"/>
      <c r="D24" s="42"/>
      <c r="E24" s="42"/>
      <c r="F24" s="44"/>
      <c r="G24" s="43"/>
      <c r="H24" s="42"/>
      <c r="I24" s="42"/>
      <c r="J24" s="42"/>
    </row>
    <row r="25" spans="1:13" s="50" customFormat="1" ht="8.25" x14ac:dyDescent="0.15">
      <c r="F25" s="51"/>
      <c r="G25" s="51"/>
    </row>
    <row r="26" spans="1:13" s="42" customFormat="1" ht="15" x14ac:dyDescent="0.25">
      <c r="B26" s="49" t="s">
        <v>34</v>
      </c>
      <c r="F26" s="46">
        <f>F17+F24</f>
        <v>0</v>
      </c>
      <c r="G26" s="43">
        <f>G17+G24</f>
        <v>0</v>
      </c>
    </row>
    <row r="27" spans="1:13" s="50" customFormat="1" ht="8.25" x14ac:dyDescent="0.15">
      <c r="B27" s="52"/>
      <c r="F27" s="51"/>
      <c r="G27" s="51"/>
    </row>
    <row r="28" spans="1:13" s="42" customFormat="1" ht="15" x14ac:dyDescent="0.25">
      <c r="B28" s="42" t="s">
        <v>6</v>
      </c>
      <c r="F28" s="46"/>
      <c r="G28" s="43"/>
    </row>
    <row r="29" spans="1:13" s="50" customFormat="1" ht="8.25" x14ac:dyDescent="0.15">
      <c r="F29" s="51"/>
      <c r="G29" s="51"/>
    </row>
    <row r="30" spans="1:13" s="50" customFormat="1" ht="8.25" x14ac:dyDescent="0.15">
      <c r="F30" s="51"/>
      <c r="G30" s="51"/>
    </row>
    <row r="31" spans="1:13" s="42" customFormat="1" ht="15" x14ac:dyDescent="0.25">
      <c r="B31" s="49" t="s">
        <v>5</v>
      </c>
      <c r="F31" s="48">
        <f>F26-F28</f>
        <v>0</v>
      </c>
      <c r="G31" s="43"/>
    </row>
    <row r="32" spans="1:13" s="42" customFormat="1" ht="15" x14ac:dyDescent="0.25">
      <c r="F32" s="43"/>
      <c r="G32" s="43"/>
    </row>
    <row r="33" spans="1:9" s="42" customFormat="1" ht="15" x14ac:dyDescent="0.25">
      <c r="B33" s="47" t="s">
        <v>4</v>
      </c>
      <c r="F33" s="43"/>
      <c r="G33" s="43"/>
    </row>
    <row r="34" spans="1:9" s="42" customFormat="1" ht="15" x14ac:dyDescent="0.25">
      <c r="B34" s="47" t="s">
        <v>3</v>
      </c>
      <c r="F34" s="43"/>
      <c r="G34" s="43"/>
    </row>
    <row r="35" spans="1:9" s="42" customFormat="1" ht="15" x14ac:dyDescent="0.25">
      <c r="B35" s="42" t="s">
        <v>2</v>
      </c>
      <c r="F35" s="46">
        <f>SUM(F33:F34)</f>
        <v>0</v>
      </c>
      <c r="G35" s="43"/>
    </row>
    <row r="36" spans="1:9" s="42" customFormat="1" ht="15" x14ac:dyDescent="0.25">
      <c r="B36" s="42" t="s">
        <v>117</v>
      </c>
      <c r="F36" s="45"/>
      <c r="G36" s="43"/>
    </row>
    <row r="37" spans="1:9" s="3" customFormat="1" ht="20.25" x14ac:dyDescent="0.3">
      <c r="A37" s="42"/>
      <c r="B37" s="42" t="s">
        <v>1</v>
      </c>
      <c r="C37" s="42"/>
      <c r="D37" s="42"/>
      <c r="E37" s="42"/>
      <c r="F37" s="44">
        <f>SUM(F35:F36)</f>
        <v>0</v>
      </c>
      <c r="G37" s="43"/>
      <c r="H37" s="42"/>
      <c r="I37" s="42"/>
    </row>
    <row r="38" spans="1:9" s="42" customFormat="1" ht="15" x14ac:dyDescent="0.25">
      <c r="F38" s="43"/>
      <c r="G38" s="43"/>
    </row>
    <row r="39" spans="1:9" s="42" customFormat="1" ht="15" x14ac:dyDescent="0.25">
      <c r="F39" s="43"/>
      <c r="G39" s="43"/>
    </row>
    <row r="40" spans="1:9" s="42" customFormat="1" ht="15" x14ac:dyDescent="0.25">
      <c r="F40" s="43"/>
      <c r="G40" s="43"/>
    </row>
    <row r="41" spans="1:9" s="42" customFormat="1" ht="15" x14ac:dyDescent="0.25">
      <c r="F41" s="43"/>
      <c r="G41" s="43"/>
    </row>
    <row r="42" spans="1:9" s="42" customFormat="1" ht="15" x14ac:dyDescent="0.25">
      <c r="F42" s="43"/>
      <c r="G42" s="43"/>
    </row>
    <row r="43" spans="1:9" s="42" customFormat="1" ht="15" x14ac:dyDescent="0.25">
      <c r="F43" s="43"/>
      <c r="G43" s="43"/>
    </row>
    <row r="44" spans="1:9" s="42" customFormat="1" ht="15" x14ac:dyDescent="0.25">
      <c r="F44" s="43"/>
      <c r="G44" s="43"/>
    </row>
    <row r="45" spans="1:9" s="42" customFormat="1" ht="15" x14ac:dyDescent="0.25">
      <c r="F45" s="43"/>
      <c r="G45" s="43"/>
    </row>
    <row r="46" spans="1:9" s="42" customFormat="1" ht="15" x14ac:dyDescent="0.25">
      <c r="F46" s="43"/>
      <c r="G46" s="43"/>
    </row>
    <row r="47" spans="1:9" s="42" customFormat="1" ht="15" x14ac:dyDescent="0.25">
      <c r="F47" s="43"/>
      <c r="G47" s="43"/>
    </row>
    <row r="48" spans="1:9" s="42" customFormat="1" ht="15" x14ac:dyDescent="0.25">
      <c r="F48" s="43"/>
      <c r="G48" s="43"/>
    </row>
    <row r="49" spans="6:7" s="42" customFormat="1" ht="15" x14ac:dyDescent="0.25">
      <c r="F49" s="43"/>
      <c r="G49" s="43"/>
    </row>
  </sheetData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F1F69-8060-47DB-A629-AE65300F113D}">
  <dimension ref="A1:O49"/>
  <sheetViews>
    <sheetView showZeros="0" workbookViewId="0">
      <selection activeCell="B1" sqref="B1"/>
    </sheetView>
  </sheetViews>
  <sheetFormatPr baseColWidth="10" defaultRowHeight="15.75" x14ac:dyDescent="0.25"/>
  <cols>
    <col min="1" max="1" width="4.5703125" style="1" customWidth="1"/>
    <col min="2" max="2" width="7" style="1" customWidth="1"/>
    <col min="3" max="3" width="23.42578125" style="1" customWidth="1"/>
    <col min="4" max="4" width="4.7109375" style="1" customWidth="1"/>
    <col min="5" max="5" width="2.28515625" style="1" customWidth="1"/>
    <col min="6" max="6" width="11.42578125" style="2"/>
    <col min="7" max="7" width="2.28515625" style="2" customWidth="1"/>
    <col min="8" max="16384" width="11.42578125" style="1"/>
  </cols>
  <sheetData>
    <row r="1" spans="1:15" x14ac:dyDescent="0.25">
      <c r="B1" s="4" t="s">
        <v>92</v>
      </c>
    </row>
    <row r="3" spans="1:15" s="49" customFormat="1" x14ac:dyDescent="0.25">
      <c r="B3" s="49" t="s">
        <v>19</v>
      </c>
      <c r="E3" s="58"/>
      <c r="F3" s="57" t="s">
        <v>18</v>
      </c>
      <c r="G3" s="57"/>
      <c r="K3" s="5" t="s">
        <v>38</v>
      </c>
      <c r="L3" s="5"/>
      <c r="M3" s="5"/>
      <c r="N3" s="5"/>
      <c r="O3" s="13"/>
    </row>
    <row r="4" spans="1:15" s="54" customFormat="1" x14ac:dyDescent="0.25">
      <c r="E4" s="59"/>
      <c r="F4" s="60"/>
      <c r="G4" s="60"/>
      <c r="K4" s="1"/>
      <c r="L4" s="1"/>
      <c r="M4" s="1"/>
      <c r="N4" s="1"/>
      <c r="O4" s="2"/>
    </row>
    <row r="5" spans="1:15" s="42" customFormat="1" x14ac:dyDescent="0.25">
      <c r="B5" s="42" t="s">
        <v>17</v>
      </c>
      <c r="F5" s="46"/>
      <c r="G5" s="43"/>
      <c r="K5" s="1" t="s">
        <v>39</v>
      </c>
      <c r="L5" s="1"/>
      <c r="M5" s="1"/>
      <c r="N5" s="1"/>
      <c r="O5" s="2">
        <v>8300</v>
      </c>
    </row>
    <row r="6" spans="1:15" s="42" customFormat="1" x14ac:dyDescent="0.25">
      <c r="B6" s="42" t="s">
        <v>16</v>
      </c>
      <c r="F6" s="45"/>
      <c r="G6" s="43"/>
      <c r="K6" s="1" t="s">
        <v>40</v>
      </c>
      <c r="L6" s="1"/>
      <c r="M6" s="1"/>
      <c r="N6" s="1"/>
      <c r="O6" s="2">
        <v>4000</v>
      </c>
    </row>
    <row r="7" spans="1:15" s="3" customFormat="1" ht="20.25" x14ac:dyDescent="0.3">
      <c r="A7" s="42"/>
      <c r="B7" s="42" t="s">
        <v>15</v>
      </c>
      <c r="C7" s="42"/>
      <c r="D7" s="42"/>
      <c r="E7" s="42"/>
      <c r="F7" s="44">
        <f>SUM(F5:F6)</f>
        <v>0</v>
      </c>
      <c r="G7" s="43"/>
      <c r="H7" s="42"/>
      <c r="I7" s="42"/>
      <c r="J7" s="42"/>
      <c r="K7" s="1" t="s">
        <v>41</v>
      </c>
      <c r="L7" s="1"/>
      <c r="M7" s="1"/>
      <c r="N7" s="1"/>
      <c r="O7" s="2">
        <v>5100</v>
      </c>
    </row>
    <row r="8" spans="1:15" s="3" customFormat="1" ht="20.25" x14ac:dyDescent="0.3">
      <c r="A8" s="42"/>
      <c r="B8" s="42"/>
      <c r="C8" s="42"/>
      <c r="D8" s="42"/>
      <c r="E8" s="42"/>
      <c r="F8" s="43"/>
      <c r="G8" s="43"/>
      <c r="H8" s="42"/>
      <c r="I8" s="42"/>
      <c r="J8" s="42"/>
      <c r="K8" s="1" t="s">
        <v>42</v>
      </c>
      <c r="L8" s="1"/>
      <c r="M8" s="1"/>
      <c r="N8" s="1"/>
      <c r="O8" s="2">
        <v>1200</v>
      </c>
    </row>
    <row r="9" spans="1:15" s="42" customFormat="1" x14ac:dyDescent="0.25">
      <c r="B9" s="42" t="s">
        <v>14</v>
      </c>
      <c r="F9" s="43"/>
      <c r="G9" s="43"/>
      <c r="K9" s="1" t="s">
        <v>43</v>
      </c>
      <c r="L9" s="1"/>
      <c r="M9" s="1"/>
      <c r="N9" s="1"/>
      <c r="O9" s="2">
        <v>8000</v>
      </c>
    </row>
    <row r="10" spans="1:15" s="42" customFormat="1" x14ac:dyDescent="0.25">
      <c r="B10" s="42" t="s">
        <v>13</v>
      </c>
      <c r="F10" s="46"/>
      <c r="G10" s="43"/>
      <c r="K10" s="1" t="s">
        <v>44</v>
      </c>
      <c r="L10" s="1"/>
      <c r="M10" s="1"/>
      <c r="N10" s="1"/>
      <c r="O10" s="2">
        <v>1450</v>
      </c>
    </row>
    <row r="11" spans="1:15" s="42" customFormat="1" x14ac:dyDescent="0.25">
      <c r="B11" s="42" t="s">
        <v>0</v>
      </c>
      <c r="F11" s="53"/>
      <c r="G11" s="43"/>
      <c r="K11" s="1" t="s">
        <v>45</v>
      </c>
      <c r="L11" s="1"/>
      <c r="M11" s="1"/>
      <c r="N11" s="1"/>
      <c r="O11" s="2">
        <v>19600</v>
      </c>
    </row>
    <row r="12" spans="1:15" s="42" customFormat="1" x14ac:dyDescent="0.25">
      <c r="B12" s="42" t="s">
        <v>120</v>
      </c>
      <c r="F12" s="53"/>
      <c r="G12" s="43"/>
      <c r="K12" s="1" t="s">
        <v>46</v>
      </c>
      <c r="L12" s="1"/>
      <c r="M12" s="1"/>
      <c r="N12" s="1"/>
      <c r="O12" s="2">
        <v>182800</v>
      </c>
    </row>
    <row r="13" spans="1:15" s="42" customFormat="1" x14ac:dyDescent="0.25">
      <c r="B13" s="42" t="s">
        <v>12</v>
      </c>
      <c r="F13" s="53"/>
      <c r="G13" s="43"/>
      <c r="K13" s="1" t="s">
        <v>47</v>
      </c>
      <c r="L13" s="1"/>
      <c r="M13" s="1"/>
      <c r="N13" s="1"/>
      <c r="O13" s="2">
        <v>63300</v>
      </c>
    </row>
    <row r="14" spans="1:15" s="42" customFormat="1" x14ac:dyDescent="0.25">
      <c r="B14" s="42" t="s">
        <v>22</v>
      </c>
      <c r="F14" s="53"/>
      <c r="G14" s="43"/>
      <c r="K14" s="1" t="s">
        <v>48</v>
      </c>
      <c r="L14" s="1"/>
      <c r="M14" s="1"/>
      <c r="N14" s="1"/>
      <c r="O14" s="2">
        <v>120</v>
      </c>
    </row>
    <row r="15" spans="1:15" s="42" customFormat="1" x14ac:dyDescent="0.25">
      <c r="B15" s="42" t="s">
        <v>11</v>
      </c>
      <c r="F15" s="56"/>
      <c r="G15" s="43"/>
      <c r="K15" s="1" t="s">
        <v>49</v>
      </c>
      <c r="L15" s="1"/>
      <c r="M15" s="1"/>
      <c r="N15" s="1"/>
      <c r="O15" s="2">
        <v>600</v>
      </c>
    </row>
    <row r="16" spans="1:15" s="3" customFormat="1" ht="20.25" x14ac:dyDescent="0.3">
      <c r="A16" s="42"/>
      <c r="B16" s="42" t="s">
        <v>10</v>
      </c>
      <c r="C16" s="42"/>
      <c r="D16" s="42"/>
      <c r="E16" s="42"/>
      <c r="F16" s="48">
        <f>SUM(F10:F15)</f>
        <v>0</v>
      </c>
      <c r="G16" s="43"/>
      <c r="H16" s="42"/>
      <c r="I16" s="42"/>
      <c r="J16" s="42"/>
      <c r="K16" s="1" t="s">
        <v>50</v>
      </c>
      <c r="L16" s="1"/>
      <c r="M16" s="1"/>
      <c r="N16" s="1"/>
      <c r="O16" s="2">
        <v>800</v>
      </c>
    </row>
    <row r="17" spans="1:15" s="3" customFormat="1" ht="20.25" x14ac:dyDescent="0.3">
      <c r="A17" s="42"/>
      <c r="B17" s="49" t="s">
        <v>9</v>
      </c>
      <c r="C17" s="42"/>
      <c r="D17" s="42"/>
      <c r="E17" s="42"/>
      <c r="F17" s="44">
        <f>F7-F16</f>
        <v>0</v>
      </c>
      <c r="G17" s="43"/>
      <c r="H17" s="42"/>
      <c r="I17" s="42"/>
      <c r="J17" s="42"/>
      <c r="K17" s="1" t="s">
        <v>51</v>
      </c>
      <c r="L17" s="1"/>
      <c r="M17" s="1"/>
      <c r="N17" s="1"/>
      <c r="O17" s="2">
        <v>50</v>
      </c>
    </row>
    <row r="18" spans="1:15" s="54" customFormat="1" x14ac:dyDescent="0.25">
      <c r="F18" s="55"/>
      <c r="G18" s="55"/>
      <c r="K18" s="1" t="s">
        <v>52</v>
      </c>
      <c r="L18" s="1"/>
      <c r="M18" s="1"/>
      <c r="N18" s="1"/>
      <c r="O18" s="2">
        <v>57700</v>
      </c>
    </row>
    <row r="19" spans="1:15" s="42" customFormat="1" x14ac:dyDescent="0.25">
      <c r="B19" s="42" t="s">
        <v>8</v>
      </c>
      <c r="F19" s="43"/>
      <c r="G19" s="43"/>
      <c r="K19" s="1" t="s">
        <v>53</v>
      </c>
      <c r="L19" s="1"/>
      <c r="M19" s="1"/>
      <c r="N19" s="1"/>
      <c r="O19" s="2">
        <v>5500</v>
      </c>
    </row>
    <row r="20" spans="1:15" s="42" customFormat="1" x14ac:dyDescent="0.25">
      <c r="B20" s="42" t="s">
        <v>23</v>
      </c>
      <c r="F20" s="53"/>
      <c r="G20" s="43"/>
      <c r="K20" s="1" t="s">
        <v>54</v>
      </c>
      <c r="L20" s="1"/>
      <c r="M20" s="1"/>
      <c r="N20" s="1"/>
      <c r="O20" s="2">
        <v>75</v>
      </c>
    </row>
    <row r="21" spans="1:15" s="42" customFormat="1" x14ac:dyDescent="0.25">
      <c r="B21" s="42" t="s">
        <v>119</v>
      </c>
      <c r="F21" s="53"/>
      <c r="G21" s="43"/>
      <c r="K21" s="1" t="s">
        <v>55</v>
      </c>
      <c r="L21" s="1"/>
      <c r="M21" s="1"/>
      <c r="N21" s="1"/>
      <c r="O21" s="2">
        <v>250</v>
      </c>
    </row>
    <row r="22" spans="1:15" s="42" customFormat="1" x14ac:dyDescent="0.25">
      <c r="B22" s="42" t="s">
        <v>118</v>
      </c>
      <c r="F22" s="53"/>
      <c r="G22" s="43"/>
      <c r="K22" s="1" t="s">
        <v>56</v>
      </c>
      <c r="L22" s="1"/>
      <c r="M22" s="1"/>
      <c r="N22" s="1"/>
      <c r="O22" s="2">
        <v>1000</v>
      </c>
    </row>
    <row r="23" spans="1:15" s="42" customFormat="1" x14ac:dyDescent="0.25">
      <c r="B23" s="42" t="s">
        <v>24</v>
      </c>
      <c r="F23" s="45"/>
      <c r="G23" s="43"/>
      <c r="K23" s="1" t="s">
        <v>57</v>
      </c>
      <c r="L23" s="1"/>
      <c r="M23" s="1"/>
      <c r="N23" s="1"/>
      <c r="O23" s="2">
        <v>1200</v>
      </c>
    </row>
    <row r="24" spans="1:15" s="3" customFormat="1" ht="20.25" x14ac:dyDescent="0.3">
      <c r="A24" s="42"/>
      <c r="B24" s="42" t="s">
        <v>7</v>
      </c>
      <c r="C24" s="42"/>
      <c r="D24" s="42"/>
      <c r="E24" s="42"/>
      <c r="F24" s="44"/>
      <c r="G24" s="43"/>
      <c r="H24" s="42"/>
      <c r="I24" s="42"/>
      <c r="J24" s="42"/>
      <c r="K24" s="1" t="s">
        <v>58</v>
      </c>
      <c r="L24" s="1"/>
      <c r="M24" s="1"/>
      <c r="N24" s="1"/>
      <c r="O24" s="2"/>
    </row>
    <row r="25" spans="1:15" s="50" customFormat="1" x14ac:dyDescent="0.25">
      <c r="F25" s="51"/>
      <c r="G25" s="51"/>
      <c r="K25" s="1" t="s">
        <v>59</v>
      </c>
      <c r="L25" s="1"/>
      <c r="M25" s="1"/>
      <c r="N25" s="1"/>
      <c r="O25" s="2">
        <v>250</v>
      </c>
    </row>
    <row r="26" spans="1:15" s="42" customFormat="1" x14ac:dyDescent="0.25">
      <c r="B26" s="49" t="s">
        <v>34</v>
      </c>
      <c r="F26" s="46">
        <f>F17+F24</f>
        <v>0</v>
      </c>
      <c r="G26" s="43">
        <f>G17+G24</f>
        <v>0</v>
      </c>
      <c r="K26" s="1" t="s">
        <v>20</v>
      </c>
      <c r="L26" s="1"/>
      <c r="M26" s="1"/>
      <c r="N26" s="1"/>
      <c r="O26" s="2">
        <v>80</v>
      </c>
    </row>
    <row r="27" spans="1:15" s="50" customFormat="1" x14ac:dyDescent="0.25">
      <c r="B27" s="52"/>
      <c r="F27" s="51"/>
      <c r="G27" s="51"/>
      <c r="K27" s="1" t="s">
        <v>21</v>
      </c>
      <c r="L27" s="1"/>
      <c r="M27" s="1"/>
      <c r="N27" s="1"/>
      <c r="O27" s="2">
        <v>3100</v>
      </c>
    </row>
    <row r="28" spans="1:15" s="42" customFormat="1" x14ac:dyDescent="0.25">
      <c r="B28" s="42" t="s">
        <v>6</v>
      </c>
      <c r="F28" s="46"/>
      <c r="G28" s="43"/>
      <c r="K28" s="1" t="s">
        <v>60</v>
      </c>
      <c r="L28" s="1"/>
      <c r="M28" s="1"/>
      <c r="N28" s="1"/>
      <c r="O28" s="2">
        <v>1950</v>
      </c>
    </row>
    <row r="29" spans="1:15" s="50" customFormat="1" x14ac:dyDescent="0.25">
      <c r="F29" s="51"/>
      <c r="G29" s="51"/>
      <c r="K29" s="1" t="s">
        <v>61</v>
      </c>
      <c r="L29" s="1"/>
      <c r="M29" s="1"/>
      <c r="N29" s="1"/>
      <c r="O29" s="2">
        <v>900</v>
      </c>
    </row>
    <row r="30" spans="1:15" s="50" customFormat="1" x14ac:dyDescent="0.25">
      <c r="F30" s="51"/>
      <c r="G30" s="51"/>
      <c r="K30" s="1" t="s">
        <v>62</v>
      </c>
      <c r="L30" s="1"/>
      <c r="M30" s="1"/>
      <c r="N30" s="1"/>
      <c r="O30" s="2">
        <v>300</v>
      </c>
    </row>
    <row r="31" spans="1:15" s="42" customFormat="1" x14ac:dyDescent="0.25">
      <c r="B31" s="49" t="s">
        <v>5</v>
      </c>
      <c r="F31" s="48">
        <f>F26-F28</f>
        <v>0</v>
      </c>
      <c r="G31" s="43"/>
      <c r="K31" s="1" t="s">
        <v>63</v>
      </c>
      <c r="L31" s="1"/>
      <c r="M31" s="1"/>
      <c r="N31" s="1"/>
      <c r="O31" s="2">
        <v>60</v>
      </c>
    </row>
    <row r="32" spans="1:15" s="42" customFormat="1" x14ac:dyDescent="0.25">
      <c r="F32" s="43"/>
      <c r="G32" s="43"/>
      <c r="K32" s="1" t="s">
        <v>64</v>
      </c>
      <c r="L32" s="1"/>
      <c r="M32" s="1"/>
      <c r="N32" s="1"/>
      <c r="O32" s="2">
        <v>25</v>
      </c>
    </row>
    <row r="33" spans="1:11" s="42" customFormat="1" ht="15" x14ac:dyDescent="0.25">
      <c r="B33" s="47" t="s">
        <v>4</v>
      </c>
      <c r="F33" s="43"/>
      <c r="G33" s="43"/>
    </row>
    <row r="34" spans="1:11" s="42" customFormat="1" ht="15" x14ac:dyDescent="0.25">
      <c r="B34" s="47" t="s">
        <v>3</v>
      </c>
      <c r="F34" s="43"/>
      <c r="G34" s="43"/>
    </row>
    <row r="35" spans="1:11" s="42" customFormat="1" ht="15" x14ac:dyDescent="0.25">
      <c r="B35" s="42" t="s">
        <v>2</v>
      </c>
      <c r="F35" s="46">
        <f>SUM(F33:F34)</f>
        <v>0</v>
      </c>
      <c r="G35" s="43"/>
    </row>
    <row r="36" spans="1:11" s="42" customFormat="1" ht="15" x14ac:dyDescent="0.25">
      <c r="B36" s="42" t="s">
        <v>117</v>
      </c>
      <c r="F36" s="45"/>
      <c r="G36" s="43"/>
    </row>
    <row r="37" spans="1:11" s="3" customFormat="1" ht="20.25" x14ac:dyDescent="0.3">
      <c r="A37" s="42"/>
      <c r="B37" s="42" t="s">
        <v>1</v>
      </c>
      <c r="C37" s="42"/>
      <c r="D37" s="42"/>
      <c r="E37" s="42"/>
      <c r="F37" s="44">
        <f>SUM(F35:F36)</f>
        <v>0</v>
      </c>
      <c r="G37" s="43"/>
      <c r="H37" s="42"/>
      <c r="I37" s="42"/>
      <c r="J37" s="42"/>
      <c r="K37" s="42"/>
    </row>
    <row r="38" spans="1:11" s="42" customFormat="1" ht="15" x14ac:dyDescent="0.25">
      <c r="F38" s="43"/>
      <c r="G38" s="43"/>
    </row>
    <row r="39" spans="1:11" s="42" customFormat="1" ht="15" x14ac:dyDescent="0.25">
      <c r="F39" s="43"/>
      <c r="G39" s="43"/>
    </row>
    <row r="40" spans="1:11" s="42" customFormat="1" ht="15" x14ac:dyDescent="0.25">
      <c r="F40" s="43"/>
      <c r="G40" s="43"/>
    </row>
    <row r="41" spans="1:11" s="42" customFormat="1" ht="15" x14ac:dyDescent="0.25">
      <c r="F41" s="43"/>
      <c r="G41" s="43"/>
    </row>
    <row r="42" spans="1:11" s="42" customFormat="1" ht="15" x14ac:dyDescent="0.25">
      <c r="F42" s="43"/>
      <c r="G42" s="43"/>
    </row>
    <row r="43" spans="1:11" s="42" customFormat="1" ht="15" x14ac:dyDescent="0.25">
      <c r="F43" s="43"/>
      <c r="G43" s="43"/>
    </row>
    <row r="44" spans="1:11" s="42" customFormat="1" ht="15" x14ac:dyDescent="0.25">
      <c r="F44" s="43"/>
      <c r="G44" s="43"/>
    </row>
    <row r="45" spans="1:11" s="42" customFormat="1" ht="15" x14ac:dyDescent="0.25">
      <c r="F45" s="43"/>
      <c r="G45" s="43"/>
    </row>
    <row r="46" spans="1:11" s="42" customFormat="1" ht="15" x14ac:dyDescent="0.25">
      <c r="F46" s="43"/>
      <c r="G46" s="43"/>
    </row>
    <row r="47" spans="1:11" s="42" customFormat="1" ht="15" x14ac:dyDescent="0.25">
      <c r="F47" s="43"/>
      <c r="G47" s="43"/>
    </row>
    <row r="48" spans="1:11" s="42" customFormat="1" ht="15" x14ac:dyDescent="0.25">
      <c r="F48" s="43"/>
      <c r="G48" s="43"/>
    </row>
    <row r="49" spans="6:7" s="42" customFormat="1" ht="15" x14ac:dyDescent="0.25">
      <c r="F49" s="43"/>
      <c r="G49" s="43"/>
    </row>
  </sheetData>
  <pageMargins left="0.78740157499999996" right="0.78740157499999996" top="0.984251969" bottom="0.984251969" header="0.5" footer="0.5"/>
  <pageSetup paperSize="9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C20C4-0FCC-478A-A59D-BD8E0E17BF94}">
  <dimension ref="A1:M49"/>
  <sheetViews>
    <sheetView showZeros="0" workbookViewId="0">
      <selection activeCell="O23" sqref="O23"/>
    </sheetView>
  </sheetViews>
  <sheetFormatPr baseColWidth="10" defaultRowHeight="15.75" x14ac:dyDescent="0.25"/>
  <cols>
    <col min="1" max="1" width="4.5703125" style="1" customWidth="1"/>
    <col min="2" max="2" width="7" style="1" customWidth="1"/>
    <col min="3" max="3" width="23.42578125" style="1" customWidth="1"/>
    <col min="4" max="4" width="4.7109375" style="1" customWidth="1"/>
    <col min="5" max="5" width="2.28515625" style="1" customWidth="1"/>
    <col min="6" max="6" width="11.42578125" style="2"/>
    <col min="7" max="7" width="2.28515625" style="2" customWidth="1"/>
    <col min="8" max="9" width="11.42578125" style="1"/>
    <col min="10" max="10" width="35.5703125" style="1" bestFit="1" customWidth="1"/>
    <col min="11" max="16384" width="11.42578125" style="1"/>
  </cols>
  <sheetData>
    <row r="1" spans="1:13" x14ac:dyDescent="0.25">
      <c r="B1" s="4" t="s">
        <v>93</v>
      </c>
    </row>
    <row r="3" spans="1:13" s="49" customFormat="1" ht="14.25" x14ac:dyDescent="0.2">
      <c r="B3" s="49" t="s">
        <v>19</v>
      </c>
      <c r="E3" s="58"/>
      <c r="F3" s="57" t="s">
        <v>18</v>
      </c>
      <c r="G3" s="57"/>
    </row>
    <row r="4" spans="1:13" s="54" customFormat="1" ht="11.25" x14ac:dyDescent="0.2">
      <c r="E4" s="59"/>
      <c r="F4" s="60"/>
      <c r="G4" s="60"/>
    </row>
    <row r="5" spans="1:13" s="42" customFormat="1" x14ac:dyDescent="0.25">
      <c r="B5" s="42" t="s">
        <v>17</v>
      </c>
      <c r="F5" s="46"/>
      <c r="G5" s="43"/>
      <c r="J5" s="15" t="s">
        <v>65</v>
      </c>
      <c r="K5" s="16"/>
    </row>
    <row r="6" spans="1:13" s="42" customFormat="1" x14ac:dyDescent="0.25">
      <c r="B6" s="42" t="s">
        <v>16</v>
      </c>
      <c r="F6" s="45"/>
      <c r="G6" s="43"/>
      <c r="J6" s="14" t="s">
        <v>29</v>
      </c>
      <c r="K6" s="16">
        <v>2000</v>
      </c>
    </row>
    <row r="7" spans="1:13" s="3" customFormat="1" ht="20.25" x14ac:dyDescent="0.3">
      <c r="A7" s="42"/>
      <c r="B7" s="42" t="s">
        <v>15</v>
      </c>
      <c r="C7" s="42"/>
      <c r="D7" s="42"/>
      <c r="E7" s="42"/>
      <c r="F7" s="44">
        <f>SUM(F5:F6)</f>
        <v>0</v>
      </c>
      <c r="G7" s="43"/>
      <c r="H7" s="42"/>
      <c r="I7" s="42"/>
      <c r="J7" s="14" t="s">
        <v>89</v>
      </c>
      <c r="K7" s="16">
        <v>520</v>
      </c>
    </row>
    <row r="8" spans="1:13" s="3" customFormat="1" ht="20.25" x14ac:dyDescent="0.3">
      <c r="A8" s="42"/>
      <c r="B8" s="42"/>
      <c r="C8" s="42"/>
      <c r="D8" s="42"/>
      <c r="E8" s="42"/>
      <c r="F8" s="43"/>
      <c r="G8" s="43"/>
      <c r="H8" s="42"/>
      <c r="I8" s="42"/>
      <c r="J8" s="14" t="s">
        <v>25</v>
      </c>
      <c r="K8" s="16">
        <v>150</v>
      </c>
    </row>
    <row r="9" spans="1:13" s="42" customFormat="1" x14ac:dyDescent="0.25">
      <c r="B9" s="42" t="s">
        <v>14</v>
      </c>
      <c r="F9" s="43"/>
      <c r="G9" s="43"/>
      <c r="J9" s="14" t="s">
        <v>30</v>
      </c>
      <c r="K9" s="16">
        <v>305</v>
      </c>
    </row>
    <row r="10" spans="1:13" s="42" customFormat="1" x14ac:dyDescent="0.25">
      <c r="B10" s="42" t="s">
        <v>13</v>
      </c>
      <c r="F10" s="46"/>
      <c r="G10" s="43"/>
      <c r="J10" s="14" t="s">
        <v>66</v>
      </c>
      <c r="K10" s="16">
        <v>60</v>
      </c>
    </row>
    <row r="11" spans="1:13" s="42" customFormat="1" x14ac:dyDescent="0.25">
      <c r="B11" s="42" t="s">
        <v>0</v>
      </c>
      <c r="F11" s="53"/>
      <c r="G11" s="43"/>
      <c r="J11" s="14" t="s">
        <v>67</v>
      </c>
      <c r="K11" s="16">
        <v>30</v>
      </c>
    </row>
    <row r="12" spans="1:13" s="42" customFormat="1" x14ac:dyDescent="0.25">
      <c r="B12" s="42" t="s">
        <v>120</v>
      </c>
      <c r="F12" s="53"/>
      <c r="G12" s="43"/>
      <c r="J12" s="14" t="s">
        <v>68</v>
      </c>
      <c r="K12" s="16">
        <v>390</v>
      </c>
    </row>
    <row r="13" spans="1:13" s="42" customFormat="1" x14ac:dyDescent="0.25">
      <c r="B13" s="42" t="s">
        <v>12</v>
      </c>
      <c r="F13" s="53"/>
      <c r="G13" s="43"/>
      <c r="J13" s="14" t="s">
        <v>69</v>
      </c>
      <c r="K13" s="16">
        <v>120</v>
      </c>
    </row>
    <row r="14" spans="1:13" s="42" customFormat="1" x14ac:dyDescent="0.25">
      <c r="B14" s="42" t="s">
        <v>22</v>
      </c>
      <c r="F14" s="53"/>
      <c r="G14" s="43"/>
      <c r="J14" s="14" t="s">
        <v>32</v>
      </c>
      <c r="K14" s="16">
        <v>110</v>
      </c>
    </row>
    <row r="15" spans="1:13" s="42" customFormat="1" x14ac:dyDescent="0.25">
      <c r="B15" s="42" t="s">
        <v>11</v>
      </c>
      <c r="F15" s="56"/>
      <c r="G15" s="43"/>
      <c r="J15" s="14" t="s">
        <v>70</v>
      </c>
      <c r="K15" s="16">
        <v>410</v>
      </c>
    </row>
    <row r="16" spans="1:13" s="3" customFormat="1" ht="20.25" x14ac:dyDescent="0.3">
      <c r="A16" s="42"/>
      <c r="B16" s="42" t="s">
        <v>10</v>
      </c>
      <c r="C16" s="42"/>
      <c r="D16" s="42"/>
      <c r="E16" s="42"/>
      <c r="F16" s="48">
        <f>SUM(F10:F15)</f>
        <v>0</v>
      </c>
      <c r="G16" s="43"/>
      <c r="H16" s="42"/>
      <c r="I16" s="42"/>
      <c r="J16" s="14" t="s">
        <v>71</v>
      </c>
      <c r="K16" s="16">
        <v>10</v>
      </c>
      <c r="L16" s="42"/>
      <c r="M16" s="42"/>
    </row>
    <row r="17" spans="1:12" s="3" customFormat="1" ht="20.25" x14ac:dyDescent="0.3">
      <c r="A17" s="42"/>
      <c r="B17" s="49" t="s">
        <v>9</v>
      </c>
      <c r="C17" s="42"/>
      <c r="D17" s="42"/>
      <c r="E17" s="42"/>
      <c r="F17" s="44">
        <f>F7-F16</f>
        <v>0</v>
      </c>
      <c r="G17" s="43"/>
      <c r="H17" s="42"/>
      <c r="I17" s="42"/>
      <c r="J17" s="14" t="s">
        <v>27</v>
      </c>
      <c r="K17" s="16">
        <v>140</v>
      </c>
    </row>
    <row r="18" spans="1:12" s="54" customFormat="1" x14ac:dyDescent="0.25">
      <c r="F18" s="55"/>
      <c r="G18" s="55"/>
      <c r="J18" s="14" t="s">
        <v>72</v>
      </c>
      <c r="K18" s="16">
        <v>260</v>
      </c>
    </row>
    <row r="19" spans="1:12" s="42" customFormat="1" x14ac:dyDescent="0.25">
      <c r="B19" s="42" t="s">
        <v>8</v>
      </c>
      <c r="F19" s="43"/>
      <c r="G19" s="43"/>
      <c r="J19" s="14" t="s">
        <v>73</v>
      </c>
      <c r="K19" s="16">
        <v>115</v>
      </c>
    </row>
    <row r="20" spans="1:12" s="42" customFormat="1" x14ac:dyDescent="0.25">
      <c r="B20" s="42" t="s">
        <v>23</v>
      </c>
      <c r="F20" s="53"/>
      <c r="G20" s="43"/>
      <c r="J20" s="14" t="s">
        <v>74</v>
      </c>
      <c r="K20" s="16">
        <v>540</v>
      </c>
    </row>
    <row r="21" spans="1:12" s="42" customFormat="1" x14ac:dyDescent="0.25">
      <c r="B21" s="42" t="s">
        <v>119</v>
      </c>
      <c r="F21" s="53"/>
      <c r="G21" s="43"/>
      <c r="J21" s="14" t="s">
        <v>28</v>
      </c>
      <c r="K21" s="16">
        <v>700</v>
      </c>
    </row>
    <row r="22" spans="1:12" s="42" customFormat="1" x14ac:dyDescent="0.25">
      <c r="B22" s="42" t="s">
        <v>118</v>
      </c>
      <c r="F22" s="53"/>
      <c r="G22" s="43"/>
      <c r="J22" s="14" t="s">
        <v>75</v>
      </c>
      <c r="K22" s="16">
        <v>400</v>
      </c>
    </row>
    <row r="23" spans="1:12" s="42" customFormat="1" x14ac:dyDescent="0.25">
      <c r="B23" s="42" t="s">
        <v>24</v>
      </c>
      <c r="F23" s="45"/>
      <c r="G23" s="43"/>
      <c r="J23" s="14" t="s">
        <v>76</v>
      </c>
      <c r="K23" s="16">
        <v>40</v>
      </c>
    </row>
    <row r="24" spans="1:12" s="3" customFormat="1" ht="20.25" x14ac:dyDescent="0.3">
      <c r="A24" s="42"/>
      <c r="B24" s="42" t="s">
        <v>7</v>
      </c>
      <c r="C24" s="42"/>
      <c r="D24" s="42"/>
      <c r="E24" s="42"/>
      <c r="F24" s="44"/>
      <c r="G24" s="43"/>
      <c r="H24" s="42"/>
      <c r="I24" s="42"/>
      <c r="J24" s="14" t="s">
        <v>77</v>
      </c>
      <c r="K24" s="16">
        <v>65</v>
      </c>
      <c r="L24" s="42"/>
    </row>
    <row r="25" spans="1:12" s="50" customFormat="1" x14ac:dyDescent="0.25">
      <c r="F25" s="51"/>
      <c r="G25" s="51"/>
      <c r="J25" s="14" t="s">
        <v>31</v>
      </c>
      <c r="K25" s="16">
        <v>550</v>
      </c>
    </row>
    <row r="26" spans="1:12" s="42" customFormat="1" x14ac:dyDescent="0.25">
      <c r="B26" s="49" t="s">
        <v>34</v>
      </c>
      <c r="F26" s="46">
        <f>F17+F24</f>
        <v>0</v>
      </c>
      <c r="G26" s="43">
        <f>G17+G24</f>
        <v>0</v>
      </c>
      <c r="J26" s="14" t="s">
        <v>78</v>
      </c>
      <c r="K26" s="16">
        <v>1060</v>
      </c>
    </row>
    <row r="27" spans="1:12" s="50" customFormat="1" x14ac:dyDescent="0.25">
      <c r="B27" s="52"/>
      <c r="F27" s="51"/>
      <c r="G27" s="51"/>
      <c r="J27" s="14" t="s">
        <v>79</v>
      </c>
      <c r="K27" s="16">
        <v>370</v>
      </c>
    </row>
    <row r="28" spans="1:12" s="42" customFormat="1" x14ac:dyDescent="0.25">
      <c r="B28" s="42" t="s">
        <v>6</v>
      </c>
      <c r="F28" s="46"/>
      <c r="G28" s="43"/>
      <c r="J28" s="14" t="s">
        <v>80</v>
      </c>
      <c r="K28" s="16">
        <v>1250</v>
      </c>
    </row>
    <row r="29" spans="1:12" s="50" customFormat="1" x14ac:dyDescent="0.25">
      <c r="F29" s="51"/>
      <c r="G29" s="51"/>
      <c r="J29" s="14" t="s">
        <v>81</v>
      </c>
      <c r="K29" s="16">
        <v>425</v>
      </c>
    </row>
    <row r="30" spans="1:12" s="50" customFormat="1" x14ac:dyDescent="0.25">
      <c r="F30" s="51"/>
      <c r="G30" s="51"/>
      <c r="J30" s="14" t="s">
        <v>82</v>
      </c>
      <c r="K30" s="16">
        <v>420</v>
      </c>
    </row>
    <row r="31" spans="1:12" s="42" customFormat="1" x14ac:dyDescent="0.25">
      <c r="B31" s="49" t="s">
        <v>5</v>
      </c>
      <c r="F31" s="48">
        <f>F26-F28</f>
        <v>0</v>
      </c>
      <c r="G31" s="43"/>
      <c r="J31" s="14" t="s">
        <v>83</v>
      </c>
      <c r="K31" s="16">
        <v>190</v>
      </c>
    </row>
    <row r="32" spans="1:12" s="42" customFormat="1" x14ac:dyDescent="0.25">
      <c r="F32" s="43"/>
      <c r="G32" s="43"/>
      <c r="J32" s="14" t="s">
        <v>84</v>
      </c>
      <c r="K32" s="16">
        <v>120</v>
      </c>
    </row>
    <row r="33" spans="1:11" s="42" customFormat="1" x14ac:dyDescent="0.25">
      <c r="B33" s="47" t="s">
        <v>4</v>
      </c>
      <c r="F33" s="43"/>
      <c r="G33" s="43"/>
      <c r="J33" s="14" t="s">
        <v>85</v>
      </c>
      <c r="K33" s="16">
        <v>85</v>
      </c>
    </row>
    <row r="34" spans="1:11" s="42" customFormat="1" x14ac:dyDescent="0.25">
      <c r="B34" s="47" t="s">
        <v>3</v>
      </c>
      <c r="F34" s="43"/>
      <c r="G34" s="43"/>
      <c r="J34" s="14" t="s">
        <v>90</v>
      </c>
      <c r="K34" s="16">
        <v>15</v>
      </c>
    </row>
    <row r="35" spans="1:11" s="42" customFormat="1" x14ac:dyDescent="0.25">
      <c r="B35" s="42" t="s">
        <v>2</v>
      </c>
      <c r="F35" s="46">
        <f>SUM(F33:F34)</f>
        <v>0</v>
      </c>
      <c r="G35" s="43"/>
      <c r="J35" s="14" t="s">
        <v>86</v>
      </c>
      <c r="K35" s="16">
        <v>130</v>
      </c>
    </row>
    <row r="36" spans="1:11" s="42" customFormat="1" x14ac:dyDescent="0.25">
      <c r="B36" s="42" t="s">
        <v>117</v>
      </c>
      <c r="F36" s="45"/>
      <c r="G36" s="43"/>
      <c r="J36" s="14" t="s">
        <v>87</v>
      </c>
      <c r="K36" s="16">
        <v>400</v>
      </c>
    </row>
    <row r="37" spans="1:11" s="3" customFormat="1" ht="20.25" x14ac:dyDescent="0.3">
      <c r="A37" s="42"/>
      <c r="B37" s="42" t="s">
        <v>1</v>
      </c>
      <c r="C37" s="42"/>
      <c r="D37" s="42"/>
      <c r="E37" s="42"/>
      <c r="F37" s="44">
        <f>SUM(F35:F36)</f>
        <v>0</v>
      </c>
      <c r="G37" s="43"/>
      <c r="H37" s="42"/>
      <c r="I37" s="42"/>
      <c r="J37" s="14" t="s">
        <v>88</v>
      </c>
      <c r="K37" s="16">
        <v>20</v>
      </c>
    </row>
    <row r="38" spans="1:11" s="42" customFormat="1" x14ac:dyDescent="0.25">
      <c r="F38" s="43"/>
      <c r="G38" s="43"/>
      <c r="J38" s="14" t="s">
        <v>33</v>
      </c>
      <c r="K38" s="16">
        <v>500</v>
      </c>
    </row>
    <row r="39" spans="1:11" s="42" customFormat="1" x14ac:dyDescent="0.25">
      <c r="F39" s="43"/>
      <c r="G39" s="43"/>
      <c r="J39" s="14" t="s">
        <v>26</v>
      </c>
      <c r="K39" s="16">
        <v>50</v>
      </c>
    </row>
    <row r="40" spans="1:11" s="42" customFormat="1" ht="15" x14ac:dyDescent="0.25">
      <c r="F40" s="43"/>
      <c r="G40" s="43"/>
    </row>
    <row r="41" spans="1:11" s="42" customFormat="1" ht="15" x14ac:dyDescent="0.25">
      <c r="F41" s="43"/>
      <c r="G41" s="43"/>
    </row>
    <row r="42" spans="1:11" s="42" customFormat="1" ht="15" x14ac:dyDescent="0.25">
      <c r="F42" s="43"/>
      <c r="G42" s="43"/>
    </row>
    <row r="43" spans="1:11" s="42" customFormat="1" ht="15" x14ac:dyDescent="0.25">
      <c r="F43" s="43"/>
      <c r="G43" s="43"/>
    </row>
    <row r="44" spans="1:11" s="42" customFormat="1" ht="15" x14ac:dyDescent="0.25">
      <c r="F44" s="43"/>
      <c r="G44" s="43"/>
    </row>
    <row r="45" spans="1:11" s="42" customFormat="1" ht="15" x14ac:dyDescent="0.25">
      <c r="F45" s="43"/>
      <c r="G45" s="43"/>
    </row>
    <row r="46" spans="1:11" s="42" customFormat="1" ht="15" x14ac:dyDescent="0.25">
      <c r="F46" s="43"/>
      <c r="G46" s="43"/>
    </row>
    <row r="47" spans="1:11" s="42" customFormat="1" ht="15" x14ac:dyDescent="0.25">
      <c r="F47" s="43"/>
      <c r="G47" s="43"/>
    </row>
    <row r="48" spans="1:11" s="42" customFormat="1" ht="15" x14ac:dyDescent="0.25">
      <c r="F48" s="43"/>
      <c r="G48" s="43"/>
    </row>
    <row r="49" spans="6:7" s="42" customFormat="1" ht="15" x14ac:dyDescent="0.25">
      <c r="F49" s="43"/>
      <c r="G49" s="43"/>
    </row>
  </sheetData>
  <pageMargins left="0.78740157499999996" right="0.78740157499999996" top="0.984251969" bottom="0.984251969" header="0.5" footer="0.5"/>
  <pageSetup paperSize="9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C6B46-78E7-47A4-B01D-78C19C77B78F}">
  <dimension ref="A1:L47"/>
  <sheetViews>
    <sheetView showZeros="0" topLeftCell="A28" zoomScaleNormal="100" workbookViewId="0">
      <selection activeCell="O38" sqref="O38"/>
    </sheetView>
  </sheetViews>
  <sheetFormatPr baseColWidth="10" defaultRowHeight="15.75" x14ac:dyDescent="0.25"/>
  <cols>
    <col min="1" max="1" width="5.5703125" style="85" bestFit="1" customWidth="1"/>
    <col min="2" max="2" width="24.7109375" style="85" bestFit="1" customWidth="1"/>
    <col min="3" max="4" width="9" style="85" customWidth="1"/>
    <col min="5" max="5" width="8.42578125" style="85" customWidth="1"/>
    <col min="6" max="6" width="8.42578125" style="85" bestFit="1" customWidth="1"/>
    <col min="7" max="10" width="9" style="85" customWidth="1"/>
    <col min="11" max="16384" width="11.42578125" style="85"/>
  </cols>
  <sheetData>
    <row r="1" spans="1:12" x14ac:dyDescent="0.25">
      <c r="A1" s="84" t="s">
        <v>121</v>
      </c>
    </row>
    <row r="2" spans="1:12" x14ac:dyDescent="0.25">
      <c r="A2" s="86" t="s">
        <v>122</v>
      </c>
      <c r="B2" s="87" t="s">
        <v>123</v>
      </c>
      <c r="C2" s="154" t="s">
        <v>124</v>
      </c>
      <c r="D2" s="154"/>
      <c r="E2" s="154" t="s">
        <v>125</v>
      </c>
      <c r="F2" s="154"/>
      <c r="G2" s="154" t="s">
        <v>126</v>
      </c>
      <c r="H2" s="154"/>
      <c r="I2" s="154" t="s">
        <v>127</v>
      </c>
      <c r="J2" s="154"/>
    </row>
    <row r="3" spans="1:12" x14ac:dyDescent="0.25">
      <c r="A3" s="88"/>
      <c r="B3" s="89"/>
      <c r="C3" s="90" t="s">
        <v>128</v>
      </c>
      <c r="D3" s="90" t="s">
        <v>129</v>
      </c>
      <c r="E3" s="90" t="s">
        <v>128</v>
      </c>
      <c r="F3" s="90" t="s">
        <v>129</v>
      </c>
      <c r="G3" s="90" t="s">
        <v>128</v>
      </c>
      <c r="H3" s="90" t="s">
        <v>129</v>
      </c>
      <c r="I3" s="90" t="s">
        <v>128</v>
      </c>
      <c r="J3" s="91" t="s">
        <v>129</v>
      </c>
    </row>
    <row r="4" spans="1:12" x14ac:dyDescent="0.25">
      <c r="A4" s="92">
        <v>1200</v>
      </c>
      <c r="B4" s="93" t="s">
        <v>78</v>
      </c>
      <c r="C4" s="94">
        <v>1828000</v>
      </c>
      <c r="D4" s="95"/>
      <c r="E4" s="94"/>
      <c r="F4" s="95"/>
      <c r="G4" s="94"/>
      <c r="H4" s="95"/>
      <c r="I4" s="94"/>
      <c r="J4" s="95"/>
      <c r="L4" s="96"/>
    </row>
    <row r="5" spans="1:12" x14ac:dyDescent="0.25">
      <c r="A5" s="97">
        <v>1209</v>
      </c>
      <c r="B5" s="98" t="s">
        <v>130</v>
      </c>
      <c r="C5" s="99"/>
      <c r="D5" s="100">
        <v>29000</v>
      </c>
      <c r="E5" s="99"/>
      <c r="F5" s="100"/>
      <c r="G5" s="99"/>
      <c r="H5" s="100"/>
      <c r="I5" s="99"/>
      <c r="J5" s="100"/>
      <c r="L5" s="96"/>
    </row>
    <row r="6" spans="1:12" x14ac:dyDescent="0.25">
      <c r="A6" s="101">
        <v>1250</v>
      </c>
      <c r="B6" s="102" t="s">
        <v>72</v>
      </c>
      <c r="C6" s="103">
        <v>204000</v>
      </c>
      <c r="D6" s="104"/>
      <c r="E6" s="103"/>
      <c r="F6" s="104"/>
      <c r="G6" s="103"/>
      <c r="H6" s="104"/>
      <c r="I6" s="103"/>
      <c r="J6" s="104"/>
    </row>
    <row r="7" spans="1:12" x14ac:dyDescent="0.25">
      <c r="A7" s="101">
        <v>1400</v>
      </c>
      <c r="B7" s="102" t="s">
        <v>131</v>
      </c>
      <c r="C7" s="103">
        <v>286000</v>
      </c>
      <c r="D7" s="104"/>
      <c r="E7" s="103"/>
      <c r="F7" s="104"/>
      <c r="G7" s="103"/>
      <c r="H7" s="104"/>
      <c r="I7" s="103"/>
      <c r="J7" s="104"/>
    </row>
    <row r="8" spans="1:12" x14ac:dyDescent="0.25">
      <c r="A8" s="101">
        <v>1420</v>
      </c>
      <c r="B8" s="105" t="s">
        <v>132</v>
      </c>
      <c r="C8" s="103">
        <v>95000</v>
      </c>
      <c r="D8" s="104"/>
      <c r="E8" s="103"/>
      <c r="F8" s="104"/>
      <c r="G8" s="103"/>
      <c r="H8" s="104"/>
      <c r="I8" s="103"/>
      <c r="J8" s="104"/>
    </row>
    <row r="9" spans="1:12" x14ac:dyDescent="0.25">
      <c r="A9" s="106">
        <v>1440</v>
      </c>
      <c r="B9" s="102" t="s">
        <v>133</v>
      </c>
      <c r="C9" s="103">
        <v>247000</v>
      </c>
      <c r="D9" s="104"/>
      <c r="E9" s="103"/>
      <c r="F9" s="104"/>
      <c r="G9" s="103"/>
      <c r="H9" s="104"/>
      <c r="I9" s="103"/>
      <c r="J9" s="104"/>
    </row>
    <row r="10" spans="1:12" x14ac:dyDescent="0.25">
      <c r="A10" s="106">
        <v>1500</v>
      </c>
      <c r="B10" s="102" t="s">
        <v>28</v>
      </c>
      <c r="C10" s="103">
        <v>738000</v>
      </c>
      <c r="D10" s="104"/>
      <c r="E10" s="103"/>
      <c r="F10" s="104"/>
      <c r="G10" s="103"/>
      <c r="H10" s="104"/>
      <c r="I10" s="103"/>
      <c r="J10" s="104"/>
    </row>
    <row r="11" spans="1:12" x14ac:dyDescent="0.25">
      <c r="A11" s="106">
        <v>1580</v>
      </c>
      <c r="B11" s="102" t="s">
        <v>67</v>
      </c>
      <c r="C11" s="103"/>
      <c r="D11" s="104">
        <v>64800</v>
      </c>
      <c r="E11" s="103"/>
      <c r="F11" s="104"/>
      <c r="G11" s="103"/>
      <c r="H11" s="104"/>
      <c r="I11" s="103"/>
      <c r="J11" s="104"/>
    </row>
    <row r="12" spans="1:12" x14ac:dyDescent="0.25">
      <c r="A12" s="106">
        <v>1730</v>
      </c>
      <c r="B12" s="105" t="s">
        <v>134</v>
      </c>
      <c r="C12" s="103"/>
      <c r="D12" s="104"/>
      <c r="E12" s="103"/>
      <c r="F12" s="104"/>
      <c r="G12" s="103"/>
      <c r="H12" s="104"/>
      <c r="I12" s="103"/>
      <c r="J12" s="104"/>
    </row>
    <row r="13" spans="1:12" x14ac:dyDescent="0.25">
      <c r="A13" s="106">
        <v>1950</v>
      </c>
      <c r="B13" s="107" t="s">
        <v>69</v>
      </c>
      <c r="C13" s="103">
        <v>47200</v>
      </c>
      <c r="D13" s="104"/>
      <c r="E13" s="103"/>
      <c r="F13" s="104"/>
      <c r="G13" s="103"/>
      <c r="H13" s="104"/>
      <c r="I13" s="103"/>
      <c r="J13" s="104"/>
    </row>
    <row r="14" spans="1:12" x14ac:dyDescent="0.25">
      <c r="A14" s="106">
        <v>2000</v>
      </c>
      <c r="B14" s="102" t="s">
        <v>29</v>
      </c>
      <c r="C14" s="103"/>
      <c r="D14" s="104">
        <v>350000</v>
      </c>
      <c r="E14" s="103"/>
      <c r="F14" s="104"/>
      <c r="G14" s="103"/>
      <c r="H14" s="104"/>
      <c r="I14" s="103"/>
      <c r="J14" s="104"/>
    </row>
    <row r="15" spans="1:12" x14ac:dyDescent="0.25">
      <c r="A15" s="106">
        <v>2050</v>
      </c>
      <c r="B15" s="102" t="s">
        <v>30</v>
      </c>
      <c r="C15" s="103"/>
      <c r="D15" s="104">
        <v>124000</v>
      </c>
      <c r="E15" s="103"/>
      <c r="F15" s="104"/>
      <c r="G15" s="103"/>
      <c r="H15" s="104"/>
      <c r="I15" s="103"/>
      <c r="J15" s="104"/>
    </row>
    <row r="16" spans="1:12" x14ac:dyDescent="0.25">
      <c r="A16" s="106">
        <v>2120</v>
      </c>
      <c r="B16" s="102" t="s">
        <v>135</v>
      </c>
      <c r="C16" s="103"/>
      <c r="D16" s="104">
        <v>38500</v>
      </c>
      <c r="E16" s="103"/>
      <c r="F16" s="104"/>
      <c r="G16" s="103"/>
      <c r="H16" s="104"/>
      <c r="I16" s="103"/>
      <c r="J16" s="104"/>
    </row>
    <row r="17" spans="1:10" x14ac:dyDescent="0.25">
      <c r="A17" s="106">
        <v>2240</v>
      </c>
      <c r="B17" s="102" t="s">
        <v>80</v>
      </c>
      <c r="C17" s="103"/>
      <c r="D17" s="104">
        <v>823400</v>
      </c>
      <c r="E17" s="103"/>
      <c r="F17" s="104"/>
      <c r="G17" s="103"/>
      <c r="H17" s="104"/>
      <c r="I17" s="103"/>
      <c r="J17" s="104"/>
    </row>
    <row r="18" spans="1:10" x14ac:dyDescent="0.25">
      <c r="A18" s="106">
        <v>2380</v>
      </c>
      <c r="B18" s="102" t="s">
        <v>136</v>
      </c>
      <c r="C18" s="103"/>
      <c r="D18" s="104">
        <v>303500</v>
      </c>
      <c r="E18" s="103"/>
      <c r="F18" s="104"/>
      <c r="G18" s="103"/>
      <c r="H18" s="104"/>
      <c r="I18" s="103"/>
      <c r="J18" s="104"/>
    </row>
    <row r="19" spans="1:10" x14ac:dyDescent="0.25">
      <c r="A19" s="106">
        <v>2400</v>
      </c>
      <c r="B19" s="102" t="s">
        <v>31</v>
      </c>
      <c r="C19" s="103"/>
      <c r="D19" s="104">
        <v>463600</v>
      </c>
      <c r="E19" s="103"/>
      <c r="F19" s="104"/>
      <c r="G19" s="103"/>
      <c r="H19" s="104"/>
      <c r="I19" s="103"/>
      <c r="J19" s="104"/>
    </row>
    <row r="20" spans="1:10" x14ac:dyDescent="0.25">
      <c r="A20" s="106">
        <v>2500</v>
      </c>
      <c r="B20" s="102" t="s">
        <v>32</v>
      </c>
      <c r="C20" s="103"/>
      <c r="D20" s="104">
        <v>3400</v>
      </c>
      <c r="E20" s="103"/>
      <c r="F20" s="104"/>
      <c r="G20" s="103"/>
      <c r="H20" s="104"/>
      <c r="I20" s="103"/>
      <c r="J20" s="104"/>
    </row>
    <row r="21" spans="1:10" x14ac:dyDescent="0.25">
      <c r="A21" s="106">
        <v>2600</v>
      </c>
      <c r="B21" s="102" t="s">
        <v>137</v>
      </c>
      <c r="C21" s="103"/>
      <c r="D21" s="104">
        <v>47200</v>
      </c>
      <c r="E21" s="103"/>
      <c r="F21" s="104"/>
      <c r="G21" s="103"/>
      <c r="H21" s="104"/>
      <c r="I21" s="103"/>
      <c r="J21" s="104"/>
    </row>
    <row r="22" spans="1:10" x14ac:dyDescent="0.25">
      <c r="A22" s="106">
        <v>2740</v>
      </c>
      <c r="B22" s="102" t="s">
        <v>138</v>
      </c>
      <c r="C22" s="103"/>
      <c r="D22" s="104">
        <v>124600</v>
      </c>
      <c r="E22" s="103"/>
      <c r="F22" s="104"/>
      <c r="G22" s="103"/>
      <c r="H22" s="104"/>
      <c r="I22" s="103"/>
      <c r="J22" s="104"/>
    </row>
    <row r="23" spans="1:10" x14ac:dyDescent="0.25">
      <c r="A23" s="106">
        <v>2770</v>
      </c>
      <c r="B23" s="102" t="s">
        <v>85</v>
      </c>
      <c r="C23" s="103"/>
      <c r="D23" s="104">
        <v>21840</v>
      </c>
      <c r="E23" s="103"/>
      <c r="F23" s="104"/>
      <c r="G23" s="103"/>
      <c r="H23" s="104"/>
      <c r="I23" s="103"/>
      <c r="J23" s="104"/>
    </row>
    <row r="24" spans="1:10" x14ac:dyDescent="0.25">
      <c r="A24" s="106">
        <v>2780</v>
      </c>
      <c r="B24" s="105" t="s">
        <v>139</v>
      </c>
      <c r="C24" s="103"/>
      <c r="D24" s="104">
        <v>14920</v>
      </c>
      <c r="E24" s="103"/>
      <c r="F24" s="104"/>
      <c r="G24" s="103"/>
      <c r="H24" s="104"/>
      <c r="I24" s="103"/>
      <c r="J24" s="104"/>
    </row>
    <row r="25" spans="1:10" x14ac:dyDescent="0.25">
      <c r="A25" s="106">
        <v>2800</v>
      </c>
      <c r="B25" s="102" t="s">
        <v>2</v>
      </c>
      <c r="C25" s="103"/>
      <c r="D25" s="104"/>
      <c r="E25" s="103"/>
      <c r="F25" s="104"/>
      <c r="G25" s="103"/>
      <c r="H25" s="104"/>
      <c r="I25" s="103"/>
      <c r="J25" s="104"/>
    </row>
    <row r="26" spans="1:10" x14ac:dyDescent="0.25">
      <c r="A26" s="106">
        <v>2940</v>
      </c>
      <c r="B26" s="102" t="s">
        <v>82</v>
      </c>
      <c r="C26" s="103"/>
      <c r="D26" s="104">
        <v>292560</v>
      </c>
      <c r="E26" s="103"/>
      <c r="F26" s="104"/>
      <c r="G26" s="103"/>
      <c r="H26" s="104"/>
      <c r="I26" s="103"/>
      <c r="J26" s="104"/>
    </row>
    <row r="27" spans="1:10" x14ac:dyDescent="0.25">
      <c r="A27" s="106">
        <v>2950</v>
      </c>
      <c r="B27" s="102" t="s">
        <v>140</v>
      </c>
      <c r="C27" s="103"/>
      <c r="D27" s="104"/>
      <c r="E27" s="103"/>
      <c r="F27" s="104"/>
      <c r="G27" s="103"/>
      <c r="H27" s="104"/>
      <c r="I27" s="103"/>
      <c r="J27" s="104"/>
    </row>
    <row r="28" spans="1:10" x14ac:dyDescent="0.25">
      <c r="A28" s="106">
        <v>3000</v>
      </c>
      <c r="B28" s="102" t="s">
        <v>141</v>
      </c>
      <c r="C28" s="103"/>
      <c r="D28" s="104">
        <v>11583000</v>
      </c>
      <c r="E28" s="103"/>
      <c r="F28" s="104"/>
      <c r="G28" s="103"/>
      <c r="H28" s="104"/>
      <c r="I28" s="103"/>
      <c r="J28" s="104"/>
    </row>
    <row r="29" spans="1:10" x14ac:dyDescent="0.25">
      <c r="A29" s="106">
        <v>3800</v>
      </c>
      <c r="B29" s="107" t="s">
        <v>142</v>
      </c>
      <c r="C29" s="103"/>
      <c r="D29" s="104"/>
      <c r="E29" s="103"/>
      <c r="F29" s="104"/>
      <c r="G29" s="103"/>
      <c r="H29" s="104"/>
      <c r="I29" s="103"/>
      <c r="J29" s="104"/>
    </row>
    <row r="30" spans="1:10" x14ac:dyDescent="0.25">
      <c r="A30" s="106">
        <v>4000</v>
      </c>
      <c r="B30" s="102" t="s">
        <v>143</v>
      </c>
      <c r="C30" s="103">
        <v>6792000</v>
      </c>
      <c r="D30" s="104"/>
      <c r="E30" s="103"/>
      <c r="F30" s="104"/>
      <c r="G30" s="103"/>
      <c r="H30" s="104"/>
      <c r="I30" s="103"/>
      <c r="J30" s="104"/>
    </row>
    <row r="31" spans="1:10" x14ac:dyDescent="0.25">
      <c r="A31" s="106">
        <v>4190</v>
      </c>
      <c r="B31" s="105" t="s">
        <v>144</v>
      </c>
      <c r="C31" s="103"/>
      <c r="D31" s="104"/>
      <c r="E31" s="103"/>
      <c r="F31" s="104"/>
      <c r="G31" s="103"/>
      <c r="H31" s="104"/>
      <c r="I31" s="103"/>
      <c r="J31" s="104"/>
    </row>
    <row r="32" spans="1:10" x14ac:dyDescent="0.25">
      <c r="A32" s="106">
        <v>5000</v>
      </c>
      <c r="B32" s="105" t="s">
        <v>145</v>
      </c>
      <c r="C32" s="103">
        <v>2438000</v>
      </c>
      <c r="D32" s="104"/>
      <c r="E32" s="103"/>
      <c r="F32" s="104"/>
      <c r="G32" s="103"/>
      <c r="H32" s="104"/>
      <c r="I32" s="103"/>
      <c r="J32" s="104"/>
    </row>
    <row r="33" spans="1:12" x14ac:dyDescent="0.25">
      <c r="A33" s="106">
        <v>5010</v>
      </c>
      <c r="B33" s="107" t="s">
        <v>146</v>
      </c>
      <c r="C33" s="103">
        <v>292560</v>
      </c>
      <c r="D33" s="104"/>
      <c r="E33" s="103"/>
      <c r="F33" s="104"/>
      <c r="G33" s="103"/>
      <c r="H33" s="104"/>
      <c r="I33" s="103"/>
      <c r="J33" s="104"/>
    </row>
    <row r="34" spans="1:12" x14ac:dyDescent="0.25">
      <c r="A34" s="106">
        <v>5400</v>
      </c>
      <c r="B34" s="102" t="s">
        <v>39</v>
      </c>
      <c r="C34" s="103">
        <v>139260</v>
      </c>
      <c r="D34" s="104"/>
      <c r="E34" s="103"/>
      <c r="F34" s="104"/>
      <c r="G34" s="103"/>
      <c r="H34" s="104"/>
      <c r="I34" s="103"/>
      <c r="J34" s="104"/>
    </row>
    <row r="35" spans="1:12" x14ac:dyDescent="0.25">
      <c r="A35" s="106">
        <v>6010</v>
      </c>
      <c r="B35" s="105" t="s">
        <v>41</v>
      </c>
      <c r="C35" s="103"/>
      <c r="D35" s="104"/>
      <c r="E35" s="103"/>
      <c r="F35" s="104"/>
      <c r="G35" s="103"/>
      <c r="H35" s="104"/>
      <c r="I35" s="103"/>
      <c r="J35" s="104"/>
    </row>
    <row r="36" spans="1:12" x14ac:dyDescent="0.25">
      <c r="A36" s="106">
        <v>6340</v>
      </c>
      <c r="B36" s="107" t="s">
        <v>147</v>
      </c>
      <c r="C36" s="103">
        <v>112300</v>
      </c>
      <c r="D36" s="104"/>
      <c r="E36" s="103"/>
      <c r="F36" s="104"/>
      <c r="G36" s="103"/>
      <c r="H36" s="104"/>
      <c r="I36" s="103"/>
      <c r="J36" s="104"/>
    </row>
    <row r="37" spans="1:12" x14ac:dyDescent="0.25">
      <c r="A37" s="106">
        <v>7790</v>
      </c>
      <c r="B37" s="102" t="s">
        <v>148</v>
      </c>
      <c r="C37" s="103">
        <v>830500</v>
      </c>
      <c r="D37" s="104"/>
      <c r="E37" s="103"/>
      <c r="F37" s="104"/>
      <c r="G37" s="103"/>
      <c r="H37" s="104"/>
      <c r="I37" s="103"/>
      <c r="J37" s="104"/>
    </row>
    <row r="38" spans="1:12" x14ac:dyDescent="0.25">
      <c r="A38" s="106">
        <v>7800</v>
      </c>
      <c r="B38" s="102" t="s">
        <v>149</v>
      </c>
      <c r="C38" s="103"/>
      <c r="D38" s="104"/>
      <c r="E38" s="103"/>
      <c r="F38" s="104"/>
      <c r="G38" s="103"/>
      <c r="H38" s="104"/>
      <c r="I38" s="103"/>
      <c r="J38" s="104"/>
    </row>
    <row r="39" spans="1:12" x14ac:dyDescent="0.25">
      <c r="A39" s="106">
        <v>7830</v>
      </c>
      <c r="B39" s="102" t="s">
        <v>61</v>
      </c>
      <c r="C39" s="103">
        <v>108100</v>
      </c>
      <c r="D39" s="104"/>
      <c r="E39" s="103"/>
      <c r="F39" s="104"/>
      <c r="G39" s="103"/>
      <c r="H39" s="104"/>
      <c r="I39" s="103"/>
      <c r="J39" s="104"/>
    </row>
    <row r="40" spans="1:12" x14ac:dyDescent="0.25">
      <c r="A40" s="106">
        <v>8150</v>
      </c>
      <c r="B40" s="102" t="s">
        <v>21</v>
      </c>
      <c r="C40" s="103">
        <v>126400</v>
      </c>
      <c r="D40" s="104"/>
      <c r="E40" s="103"/>
      <c r="F40" s="104"/>
      <c r="G40" s="103"/>
      <c r="H40" s="104"/>
      <c r="I40" s="103"/>
      <c r="J40" s="104"/>
    </row>
    <row r="41" spans="1:12" x14ac:dyDescent="0.25">
      <c r="A41" s="106">
        <v>8300</v>
      </c>
      <c r="B41" s="107" t="s">
        <v>32</v>
      </c>
      <c r="C41" s="103"/>
      <c r="D41" s="104"/>
      <c r="E41" s="103"/>
      <c r="F41" s="104"/>
      <c r="G41" s="103"/>
      <c r="H41" s="104"/>
      <c r="I41" s="103"/>
      <c r="J41" s="104"/>
      <c r="L41" s="96"/>
    </row>
    <row r="42" spans="1:12" x14ac:dyDescent="0.25">
      <c r="A42" s="108">
        <v>8320</v>
      </c>
      <c r="B42" s="109" t="s">
        <v>150</v>
      </c>
      <c r="C42" s="110"/>
      <c r="D42" s="111"/>
      <c r="E42" s="110"/>
      <c r="F42" s="111"/>
      <c r="G42" s="103"/>
      <c r="H42" s="111"/>
      <c r="I42" s="110"/>
      <c r="J42" s="111"/>
    </row>
    <row r="43" spans="1:12" x14ac:dyDescent="0.25">
      <c r="A43" s="108">
        <v>8920</v>
      </c>
      <c r="B43" s="109" t="s">
        <v>2</v>
      </c>
      <c r="C43" s="110"/>
      <c r="D43" s="111"/>
      <c r="E43" s="110"/>
      <c r="F43" s="111"/>
      <c r="G43" s="110"/>
      <c r="H43" s="111"/>
      <c r="I43" s="110"/>
      <c r="J43" s="111"/>
    </row>
    <row r="44" spans="1:12" x14ac:dyDescent="0.25">
      <c r="A44" s="112">
        <v>8960</v>
      </c>
      <c r="B44" s="113" t="s">
        <v>151</v>
      </c>
      <c r="C44" s="114"/>
      <c r="D44" s="115"/>
      <c r="E44" s="114"/>
      <c r="F44" s="115"/>
      <c r="G44" s="114"/>
      <c r="H44" s="115"/>
      <c r="I44" s="114"/>
      <c r="J44" s="115"/>
    </row>
    <row r="45" spans="1:12" s="120" customFormat="1" ht="20.25" x14ac:dyDescent="0.3">
      <c r="A45" s="116"/>
      <c r="B45" s="117"/>
      <c r="C45" s="118">
        <f t="shared" ref="C45:J45" si="0">SUM(C4:C44)</f>
        <v>14284320</v>
      </c>
      <c r="D45" s="119">
        <f t="shared" si="0"/>
        <v>14284320</v>
      </c>
      <c r="E45" s="118">
        <f t="shared" si="0"/>
        <v>0</v>
      </c>
      <c r="F45" s="119">
        <f t="shared" si="0"/>
        <v>0</v>
      </c>
      <c r="G45" s="118">
        <f t="shared" si="0"/>
        <v>0</v>
      </c>
      <c r="H45" s="119">
        <f t="shared" si="0"/>
        <v>0</v>
      </c>
      <c r="I45" s="118">
        <f t="shared" si="0"/>
        <v>0</v>
      </c>
      <c r="J45" s="119">
        <f t="shared" si="0"/>
        <v>0</v>
      </c>
    </row>
    <row r="47" spans="1:12" x14ac:dyDescent="0.25">
      <c r="B47" s="84" t="s">
        <v>152</v>
      </c>
    </row>
  </sheetData>
  <mergeCells count="4">
    <mergeCell ref="C2:D2"/>
    <mergeCell ref="E2:F2"/>
    <mergeCell ref="G2:H2"/>
    <mergeCell ref="I2:J2"/>
  </mergeCells>
  <pageMargins left="0.19685039370078741" right="0.19685039370078741" top="0.98425196850393704" bottom="0.98425196850393704" header="0.51181102362204722" footer="0.51181102362204722"/>
  <pageSetup paperSize="9" orientation="portrait" horizontalDpi="4294967292" r:id="rId1"/>
  <headerFooter alignWithMargins="0">
    <oddHeader>&amp;CLøsning oppgave 6.6</oddHeader>
    <oddFooter>&amp;CSide &amp;P av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A4100-A4A6-4596-A89B-C18D7A3FC3E5}">
  <dimension ref="A1:M43"/>
  <sheetViews>
    <sheetView showGridLines="0" showZeros="0" workbookViewId="0">
      <selection activeCell="O22" sqref="O22"/>
    </sheetView>
  </sheetViews>
  <sheetFormatPr baseColWidth="10" defaultRowHeight="15.75" x14ac:dyDescent="0.25"/>
  <cols>
    <col min="1" max="1" width="4.5703125" style="85" customWidth="1"/>
    <col min="2" max="2" width="7" style="85" customWidth="1"/>
    <col min="3" max="3" width="23.42578125" style="85" customWidth="1"/>
    <col min="4" max="4" width="4.7109375" style="85" customWidth="1"/>
    <col min="5" max="5" width="2.28515625" style="85" customWidth="1"/>
    <col min="6" max="6" width="11.42578125" style="96"/>
    <col min="7" max="7" width="2.28515625" style="96" customWidth="1"/>
    <col min="8" max="16384" width="11.42578125" style="85"/>
  </cols>
  <sheetData>
    <row r="1" spans="1:13" x14ac:dyDescent="0.25">
      <c r="B1" s="84" t="s">
        <v>121</v>
      </c>
    </row>
    <row r="3" spans="1:13" s="121" customFormat="1" ht="18.75" x14ac:dyDescent="0.3">
      <c r="B3" s="122" t="s">
        <v>19</v>
      </c>
      <c r="C3" s="122"/>
      <c r="D3" s="122"/>
      <c r="E3" s="123"/>
      <c r="F3" s="124" t="s">
        <v>18</v>
      </c>
      <c r="G3" s="125"/>
    </row>
    <row r="4" spans="1:13" s="126" customFormat="1" ht="15" x14ac:dyDescent="0.25">
      <c r="E4" s="127"/>
      <c r="F4" s="128"/>
      <c r="G4" s="128"/>
    </row>
    <row r="5" spans="1:13" s="126" customFormat="1" ht="15" x14ac:dyDescent="0.25">
      <c r="B5" s="126" t="s">
        <v>17</v>
      </c>
      <c r="F5" s="129"/>
      <c r="G5" s="130"/>
    </row>
    <row r="6" spans="1:13" s="120" customFormat="1" ht="20.25" x14ac:dyDescent="0.3">
      <c r="A6" s="126"/>
      <c r="B6" s="126" t="s">
        <v>15</v>
      </c>
      <c r="C6" s="126"/>
      <c r="D6" s="126"/>
      <c r="E6" s="126"/>
      <c r="F6" s="131">
        <f>SUM(F5:F5)</f>
        <v>0</v>
      </c>
      <c r="G6" s="130"/>
      <c r="H6" s="126"/>
      <c r="I6" s="126"/>
      <c r="J6" s="126"/>
      <c r="K6" s="126"/>
    </row>
    <row r="7" spans="1:13" s="120" customFormat="1" ht="20.25" x14ac:dyDescent="0.3">
      <c r="A7" s="126"/>
      <c r="B7" s="126"/>
      <c r="C7" s="126"/>
      <c r="D7" s="126"/>
      <c r="E7" s="126"/>
      <c r="F7" s="130"/>
      <c r="G7" s="130"/>
      <c r="H7" s="126"/>
      <c r="I7" s="126"/>
      <c r="J7" s="126"/>
      <c r="K7" s="126"/>
    </row>
    <row r="8" spans="1:13" s="126" customFormat="1" ht="15" x14ac:dyDescent="0.25">
      <c r="B8" s="126" t="s">
        <v>153</v>
      </c>
      <c r="F8" s="130"/>
      <c r="G8" s="130"/>
    </row>
    <row r="9" spans="1:13" s="126" customFormat="1" ht="15" x14ac:dyDescent="0.25">
      <c r="B9" s="126" t="s">
        <v>154</v>
      </c>
      <c r="F9" s="129"/>
      <c r="G9" s="130"/>
    </row>
    <row r="10" spans="1:13" s="126" customFormat="1" ht="15" x14ac:dyDescent="0.25">
      <c r="B10" s="126" t="s">
        <v>155</v>
      </c>
      <c r="F10" s="132"/>
      <c r="G10" s="130"/>
    </row>
    <row r="11" spans="1:13" s="126" customFormat="1" ht="15" x14ac:dyDescent="0.25">
      <c r="B11" s="126" t="s">
        <v>120</v>
      </c>
      <c r="F11" s="132"/>
      <c r="G11" s="130"/>
    </row>
    <row r="12" spans="1:13" s="126" customFormat="1" ht="15" x14ac:dyDescent="0.25">
      <c r="B12" s="126" t="s">
        <v>12</v>
      </c>
      <c r="F12" s="132"/>
      <c r="G12" s="130"/>
    </row>
    <row r="13" spans="1:13" s="126" customFormat="1" ht="15" x14ac:dyDescent="0.25">
      <c r="B13" s="126" t="s">
        <v>11</v>
      </c>
      <c r="F13" s="133"/>
      <c r="G13" s="130"/>
    </row>
    <row r="14" spans="1:13" s="120" customFormat="1" ht="20.25" x14ac:dyDescent="0.3">
      <c r="A14" s="126"/>
      <c r="B14" s="126" t="s">
        <v>10</v>
      </c>
      <c r="C14" s="126"/>
      <c r="D14" s="126"/>
      <c r="E14" s="126"/>
      <c r="F14" s="134">
        <f>SUM(F9:F13)</f>
        <v>0</v>
      </c>
      <c r="G14" s="130"/>
      <c r="H14" s="126"/>
      <c r="I14" s="126"/>
      <c r="J14" s="126"/>
      <c r="K14" s="126"/>
      <c r="L14" s="126"/>
      <c r="M14" s="126"/>
    </row>
    <row r="15" spans="1:13" s="120" customFormat="1" ht="20.25" x14ac:dyDescent="0.3">
      <c r="A15" s="126"/>
      <c r="B15" s="135" t="s">
        <v>9</v>
      </c>
      <c r="C15" s="126"/>
      <c r="D15" s="126"/>
      <c r="E15" s="126"/>
      <c r="F15" s="131">
        <f>F6-F14</f>
        <v>0</v>
      </c>
      <c r="G15" s="130"/>
      <c r="H15" s="126"/>
      <c r="I15" s="126"/>
      <c r="J15" s="126"/>
      <c r="K15" s="126"/>
    </row>
    <row r="16" spans="1:13" s="136" customFormat="1" ht="11.25" x14ac:dyDescent="0.2">
      <c r="F16" s="137"/>
      <c r="G16" s="137"/>
    </row>
    <row r="17" spans="1:12" s="126" customFormat="1" ht="15" x14ac:dyDescent="0.25">
      <c r="B17" s="126" t="s">
        <v>21</v>
      </c>
      <c r="F17" s="130"/>
      <c r="G17" s="130"/>
    </row>
    <row r="18" spans="1:12" s="120" customFormat="1" ht="20.25" x14ac:dyDescent="0.3">
      <c r="A18" s="126"/>
      <c r="B18" s="126" t="s">
        <v>7</v>
      </c>
      <c r="C18" s="126"/>
      <c r="D18" s="126"/>
      <c r="E18" s="126"/>
      <c r="F18" s="131">
        <f>-F17</f>
        <v>0</v>
      </c>
      <c r="G18" s="130"/>
      <c r="H18" s="126"/>
      <c r="I18" s="126"/>
      <c r="J18" s="126"/>
      <c r="K18" s="126"/>
      <c r="L18" s="126"/>
    </row>
    <row r="19" spans="1:12" s="138" customFormat="1" ht="8.25" x14ac:dyDescent="0.15">
      <c r="F19" s="139"/>
      <c r="G19" s="139"/>
    </row>
    <row r="20" spans="1:12" s="126" customFormat="1" ht="15" x14ac:dyDescent="0.25">
      <c r="B20" s="135" t="s">
        <v>156</v>
      </c>
      <c r="F20" s="129"/>
      <c r="G20" s="130">
        <f>G15+G18</f>
        <v>0</v>
      </c>
    </row>
    <row r="21" spans="1:12" s="138" customFormat="1" ht="8.25" x14ac:dyDescent="0.15">
      <c r="B21" s="140"/>
      <c r="F21" s="139"/>
      <c r="G21" s="139"/>
    </row>
    <row r="22" spans="1:12" s="126" customFormat="1" ht="15" x14ac:dyDescent="0.25">
      <c r="B22" s="126" t="s">
        <v>6</v>
      </c>
      <c r="F22" s="129"/>
      <c r="G22" s="130"/>
    </row>
    <row r="23" spans="1:12" s="138" customFormat="1" ht="8.25" x14ac:dyDescent="0.15">
      <c r="F23" s="139"/>
      <c r="G23" s="139"/>
    </row>
    <row r="24" spans="1:12" s="138" customFormat="1" ht="8.25" x14ac:dyDescent="0.15">
      <c r="F24" s="139"/>
      <c r="G24" s="139"/>
    </row>
    <row r="25" spans="1:12" s="126" customFormat="1" ht="15" x14ac:dyDescent="0.25">
      <c r="B25" s="135" t="s">
        <v>5</v>
      </c>
      <c r="F25" s="134">
        <f>F20-F22</f>
        <v>0</v>
      </c>
      <c r="G25" s="130"/>
    </row>
    <row r="26" spans="1:12" s="126" customFormat="1" ht="15" x14ac:dyDescent="0.25">
      <c r="F26" s="130"/>
      <c r="G26" s="130"/>
    </row>
    <row r="27" spans="1:12" s="126" customFormat="1" ht="15" x14ac:dyDescent="0.25">
      <c r="B27" s="141" t="s">
        <v>4</v>
      </c>
      <c r="F27" s="130"/>
      <c r="G27" s="130"/>
    </row>
    <row r="28" spans="1:12" s="126" customFormat="1" ht="15" x14ac:dyDescent="0.25">
      <c r="B28" s="141" t="s">
        <v>3</v>
      </c>
      <c r="F28" s="130"/>
      <c r="G28" s="130"/>
    </row>
    <row r="29" spans="1:12" s="126" customFormat="1" ht="15" x14ac:dyDescent="0.25">
      <c r="B29" s="126" t="s">
        <v>2</v>
      </c>
      <c r="F29" s="129"/>
      <c r="G29" s="130"/>
    </row>
    <row r="30" spans="1:12" s="126" customFormat="1" ht="15" x14ac:dyDescent="0.25">
      <c r="B30" s="126" t="s">
        <v>117</v>
      </c>
      <c r="F30" s="142">
        <f>F25-F29</f>
        <v>0</v>
      </c>
      <c r="G30" s="130"/>
    </row>
    <row r="31" spans="1:12" s="120" customFormat="1" ht="20.25" x14ac:dyDescent="0.3">
      <c r="A31" s="126"/>
      <c r="B31" s="126" t="s">
        <v>1</v>
      </c>
      <c r="C31" s="126"/>
      <c r="D31" s="126"/>
      <c r="E31" s="126"/>
      <c r="F31" s="131">
        <f>SUM(F29:F30)</f>
        <v>0</v>
      </c>
      <c r="G31" s="130"/>
      <c r="H31" s="126"/>
      <c r="I31" s="126"/>
      <c r="J31" s="126"/>
      <c r="K31" s="126"/>
    </row>
    <row r="32" spans="1:12" s="126" customFormat="1" ht="15" x14ac:dyDescent="0.25">
      <c r="F32" s="130"/>
      <c r="G32" s="130"/>
    </row>
    <row r="33" spans="6:7" s="126" customFormat="1" ht="15" x14ac:dyDescent="0.25">
      <c r="F33" s="130"/>
      <c r="G33" s="130"/>
    </row>
    <row r="34" spans="6:7" s="126" customFormat="1" ht="15" x14ac:dyDescent="0.25">
      <c r="F34" s="130"/>
      <c r="G34" s="130"/>
    </row>
    <row r="35" spans="6:7" s="126" customFormat="1" ht="15" x14ac:dyDescent="0.25">
      <c r="F35" s="130"/>
      <c r="G35" s="130"/>
    </row>
    <row r="36" spans="6:7" s="126" customFormat="1" ht="15" x14ac:dyDescent="0.25">
      <c r="F36" s="130"/>
      <c r="G36" s="130"/>
    </row>
    <row r="37" spans="6:7" s="126" customFormat="1" ht="15" x14ac:dyDescent="0.25">
      <c r="F37" s="130"/>
      <c r="G37" s="130"/>
    </row>
    <row r="38" spans="6:7" s="126" customFormat="1" ht="15" x14ac:dyDescent="0.25">
      <c r="F38" s="130"/>
      <c r="G38" s="130"/>
    </row>
    <row r="39" spans="6:7" s="126" customFormat="1" ht="15" x14ac:dyDescent="0.25">
      <c r="F39" s="130"/>
      <c r="G39" s="130"/>
    </row>
    <row r="40" spans="6:7" s="126" customFormat="1" ht="15" x14ac:dyDescent="0.25">
      <c r="F40" s="130"/>
      <c r="G40" s="130"/>
    </row>
    <row r="41" spans="6:7" s="126" customFormat="1" ht="15" x14ac:dyDescent="0.25">
      <c r="F41" s="130"/>
      <c r="G41" s="130"/>
    </row>
    <row r="42" spans="6:7" s="126" customFormat="1" ht="15" x14ac:dyDescent="0.25">
      <c r="F42" s="130"/>
      <c r="G42" s="130"/>
    </row>
    <row r="43" spans="6:7" s="126" customFormat="1" ht="15" x14ac:dyDescent="0.25">
      <c r="F43" s="130"/>
      <c r="G43" s="130"/>
    </row>
  </sheetData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alignWithMargins="0">
    <oddHeader>&amp;COppgave 6.6&amp;RSide &amp;P av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6181D-D5ED-4463-A255-69B5F4AF3A30}">
  <dimension ref="A1:W40"/>
  <sheetViews>
    <sheetView showGridLines="0" showZeros="0" topLeftCell="A8" workbookViewId="0">
      <selection activeCell="H20" sqref="H20"/>
    </sheetView>
  </sheetViews>
  <sheetFormatPr baseColWidth="10" defaultRowHeight="12.75" x14ac:dyDescent="0.2"/>
  <cols>
    <col min="1" max="1" width="4.85546875" style="143" customWidth="1"/>
    <col min="2" max="2" width="6.5703125" style="143" customWidth="1"/>
    <col min="3" max="3" width="29.42578125" style="143" customWidth="1"/>
    <col min="4" max="4" width="2.28515625" style="143" customWidth="1"/>
    <col min="5" max="5" width="11.42578125" style="143"/>
    <col min="6" max="6" width="2.28515625" style="143" customWidth="1"/>
    <col min="7" max="16384" width="11.42578125" style="143"/>
  </cols>
  <sheetData>
    <row r="1" spans="1:12" ht="15.75" x14ac:dyDescent="0.25">
      <c r="B1" s="84" t="s">
        <v>121</v>
      </c>
    </row>
    <row r="3" spans="1:12" s="144" customFormat="1" ht="18.75" x14ac:dyDescent="0.3">
      <c r="B3" s="145" t="s">
        <v>157</v>
      </c>
      <c r="C3" s="122"/>
      <c r="D3" s="123"/>
      <c r="E3" s="124" t="s">
        <v>18</v>
      </c>
      <c r="F3" s="125"/>
    </row>
    <row r="4" spans="1:12" s="146" customFormat="1" ht="15.75" x14ac:dyDescent="0.25">
      <c r="B4" s="147"/>
      <c r="C4" s="85"/>
      <c r="D4" s="148"/>
      <c r="E4" s="149"/>
      <c r="F4" s="149"/>
    </row>
    <row r="5" spans="1:12" ht="15" x14ac:dyDescent="0.25">
      <c r="B5" s="135" t="s">
        <v>158</v>
      </c>
      <c r="C5" s="126"/>
      <c r="D5" s="126"/>
      <c r="E5" s="130"/>
      <c r="F5" s="130"/>
    </row>
    <row r="6" spans="1:12" ht="15" x14ac:dyDescent="0.25">
      <c r="B6" s="135" t="s">
        <v>159</v>
      </c>
      <c r="C6" s="126"/>
      <c r="D6" s="126"/>
      <c r="E6" s="130"/>
      <c r="F6" s="130"/>
    </row>
    <row r="7" spans="1:12" ht="15" x14ac:dyDescent="0.25">
      <c r="B7" s="126" t="s">
        <v>78</v>
      </c>
      <c r="C7" s="126"/>
      <c r="D7" s="126"/>
      <c r="E7" s="129">
        <f>'[1]Oppgave 5.6'!I4</f>
        <v>0</v>
      </c>
      <c r="F7" s="130"/>
    </row>
    <row r="8" spans="1:12" ht="15" x14ac:dyDescent="0.25">
      <c r="B8" s="126" t="s">
        <v>72</v>
      </c>
      <c r="C8" s="126"/>
      <c r="D8" s="126"/>
      <c r="E8" s="132">
        <f>'[1]Oppgave 5.6'!I6</f>
        <v>0</v>
      </c>
      <c r="F8" s="130"/>
    </row>
    <row r="9" spans="1:12" s="150" customFormat="1" ht="20.25" x14ac:dyDescent="0.3">
      <c r="B9" s="141" t="s">
        <v>160</v>
      </c>
      <c r="C9" s="120"/>
      <c r="D9" s="120"/>
      <c r="E9" s="131">
        <f>SUM(E7:E8)</f>
        <v>0</v>
      </c>
      <c r="F9" s="130"/>
    </row>
    <row r="10" spans="1:12" x14ac:dyDescent="0.2">
      <c r="B10" s="136"/>
      <c r="C10" s="136"/>
      <c r="D10" s="136"/>
      <c r="E10" s="137"/>
      <c r="F10" s="137"/>
    </row>
    <row r="11" spans="1:12" ht="15" x14ac:dyDescent="0.25">
      <c r="B11" s="135" t="s">
        <v>161</v>
      </c>
      <c r="C11" s="126"/>
      <c r="D11" s="126"/>
      <c r="E11" s="130"/>
      <c r="F11" s="130"/>
    </row>
    <row r="12" spans="1:12" ht="15" x14ac:dyDescent="0.25">
      <c r="B12" s="126" t="s">
        <v>162</v>
      </c>
      <c r="C12" s="126"/>
      <c r="D12" s="126"/>
      <c r="E12" s="130"/>
      <c r="F12" s="130"/>
    </row>
    <row r="13" spans="1:12" ht="15" x14ac:dyDescent="0.25">
      <c r="B13" s="126" t="s">
        <v>28</v>
      </c>
      <c r="C13" s="126"/>
      <c r="D13" s="126"/>
      <c r="E13" s="132"/>
      <c r="F13" s="130"/>
    </row>
    <row r="14" spans="1:12" ht="15" x14ac:dyDescent="0.25">
      <c r="B14" s="126" t="s">
        <v>163</v>
      </c>
      <c r="C14" s="126"/>
      <c r="D14" s="126"/>
      <c r="E14" s="130"/>
      <c r="F14" s="130"/>
    </row>
    <row r="15" spans="1:12" s="150" customFormat="1" ht="20.25" x14ac:dyDescent="0.3">
      <c r="A15" s="151"/>
      <c r="B15" s="141" t="s">
        <v>164</v>
      </c>
      <c r="C15" s="126"/>
      <c r="D15" s="126"/>
      <c r="E15" s="131">
        <f>SUM(E12:E14)</f>
        <v>0</v>
      </c>
      <c r="F15" s="130"/>
      <c r="G15" s="151"/>
      <c r="H15" s="151"/>
      <c r="I15" s="151"/>
      <c r="J15" s="151"/>
      <c r="K15" s="151"/>
      <c r="L15" s="151"/>
    </row>
    <row r="16" spans="1:12" x14ac:dyDescent="0.2">
      <c r="B16" s="140"/>
      <c r="C16" s="138"/>
      <c r="D16" s="138"/>
      <c r="E16" s="152"/>
      <c r="F16" s="139"/>
    </row>
    <row r="17" spans="1:17" ht="15.75" thickBot="1" x14ac:dyDescent="0.3">
      <c r="B17" s="141" t="s">
        <v>165</v>
      </c>
      <c r="C17" s="126"/>
      <c r="D17" s="126"/>
      <c r="E17" s="153">
        <f>E9+E15</f>
        <v>0</v>
      </c>
      <c r="F17" s="130"/>
    </row>
    <row r="18" spans="1:17" ht="15" x14ac:dyDescent="0.25">
      <c r="B18" s="126"/>
      <c r="C18" s="126"/>
      <c r="D18" s="126"/>
      <c r="E18" s="130"/>
      <c r="F18" s="130"/>
    </row>
    <row r="19" spans="1:17" ht="15" x14ac:dyDescent="0.25">
      <c r="B19" s="135" t="s">
        <v>166</v>
      </c>
      <c r="C19" s="126"/>
      <c r="D19" s="126"/>
      <c r="E19" s="130"/>
      <c r="F19" s="130"/>
    </row>
    <row r="20" spans="1:17" ht="15" x14ac:dyDescent="0.25">
      <c r="B20" s="135" t="s">
        <v>167</v>
      </c>
      <c r="C20" s="126"/>
      <c r="D20" s="126"/>
      <c r="E20" s="130"/>
      <c r="F20" s="130"/>
    </row>
    <row r="21" spans="1:17" ht="15" x14ac:dyDescent="0.25">
      <c r="B21" s="126" t="s">
        <v>29</v>
      </c>
      <c r="C21" s="126"/>
      <c r="D21" s="126"/>
      <c r="E21" s="129"/>
      <c r="F21" s="130"/>
    </row>
    <row r="22" spans="1:17" ht="15" x14ac:dyDescent="0.25">
      <c r="B22" s="126" t="s">
        <v>30</v>
      </c>
      <c r="C22" s="126"/>
      <c r="D22" s="126"/>
      <c r="E22" s="142"/>
      <c r="F22" s="130"/>
    </row>
    <row r="23" spans="1:17" s="150" customFormat="1" ht="20.25" x14ac:dyDescent="0.3">
      <c r="A23" s="151"/>
      <c r="B23" s="141" t="s">
        <v>168</v>
      </c>
      <c r="C23" s="126"/>
      <c r="D23" s="126"/>
      <c r="E23" s="131">
        <f>SUM(E21:E22)</f>
        <v>0</v>
      </c>
      <c r="F23" s="130"/>
      <c r="G23" s="151"/>
      <c r="H23" s="151"/>
      <c r="I23" s="151"/>
      <c r="J23" s="151"/>
      <c r="K23" s="151"/>
      <c r="L23" s="151"/>
      <c r="M23" s="151"/>
    </row>
    <row r="24" spans="1:17" x14ac:dyDescent="0.2">
      <c r="B24" s="138"/>
      <c r="C24" s="138"/>
      <c r="D24" s="138"/>
      <c r="E24" s="139"/>
      <c r="F24" s="139"/>
    </row>
    <row r="25" spans="1:17" ht="15" x14ac:dyDescent="0.25">
      <c r="B25" s="135" t="s">
        <v>169</v>
      </c>
      <c r="C25" s="126"/>
      <c r="D25" s="126"/>
      <c r="E25" s="130"/>
      <c r="F25" s="130"/>
    </row>
    <row r="26" spans="1:17" ht="15" x14ac:dyDescent="0.25">
      <c r="B26" s="126" t="s">
        <v>135</v>
      </c>
      <c r="C26" s="126"/>
      <c r="D26" s="126"/>
      <c r="E26" s="130"/>
      <c r="F26" s="130"/>
    </row>
    <row r="27" spans="1:17" s="150" customFormat="1" ht="20.25" x14ac:dyDescent="0.3">
      <c r="A27" s="151"/>
      <c r="B27" s="141" t="s">
        <v>170</v>
      </c>
      <c r="C27" s="126"/>
      <c r="D27" s="126"/>
      <c r="E27" s="131">
        <f>SUM(E26)</f>
        <v>0</v>
      </c>
      <c r="F27" s="130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</row>
    <row r="28" spans="1:17" s="150" customFormat="1" ht="20.25" x14ac:dyDescent="0.3">
      <c r="A28" s="151"/>
      <c r="B28" s="141"/>
      <c r="C28" s="126"/>
      <c r="D28" s="126"/>
      <c r="E28" s="130"/>
      <c r="F28" s="130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</row>
    <row r="29" spans="1:17" ht="15" x14ac:dyDescent="0.25">
      <c r="A29" s="151"/>
      <c r="B29" s="126" t="s">
        <v>171</v>
      </c>
      <c r="C29" s="126"/>
      <c r="D29" s="126"/>
      <c r="E29" s="130"/>
      <c r="F29" s="130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</row>
    <row r="30" spans="1:17" s="150" customFormat="1" ht="20.25" x14ac:dyDescent="0.3">
      <c r="A30" s="151"/>
      <c r="B30" s="141" t="s">
        <v>172</v>
      </c>
      <c r="C30" s="126"/>
      <c r="D30" s="126"/>
      <c r="E30" s="131">
        <f>SUM(E29)</f>
        <v>0</v>
      </c>
      <c r="F30" s="130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</row>
    <row r="31" spans="1:17" x14ac:dyDescent="0.2">
      <c r="B31" s="138"/>
      <c r="C31" s="138"/>
      <c r="D31" s="138"/>
      <c r="E31" s="139"/>
      <c r="F31" s="139"/>
    </row>
    <row r="32" spans="1:17" ht="15" x14ac:dyDescent="0.25">
      <c r="B32" s="126" t="s">
        <v>136</v>
      </c>
      <c r="C32" s="126"/>
      <c r="D32" s="126"/>
      <c r="E32" s="130"/>
      <c r="F32" s="130"/>
    </row>
    <row r="33" spans="1:23" ht="15" x14ac:dyDescent="0.25">
      <c r="B33" s="126" t="s">
        <v>31</v>
      </c>
      <c r="C33" s="126"/>
      <c r="D33" s="126"/>
      <c r="E33" s="132"/>
      <c r="F33" s="130"/>
    </row>
    <row r="34" spans="1:23" ht="15" x14ac:dyDescent="0.25">
      <c r="B34" s="126" t="s">
        <v>32</v>
      </c>
      <c r="C34" s="126"/>
      <c r="D34" s="126"/>
      <c r="E34" s="132"/>
      <c r="F34" s="130"/>
    </row>
    <row r="35" spans="1:23" ht="15" x14ac:dyDescent="0.25">
      <c r="B35" s="126" t="s">
        <v>173</v>
      </c>
      <c r="C35" s="126"/>
      <c r="D35" s="126"/>
      <c r="E35" s="132"/>
      <c r="F35" s="130"/>
    </row>
    <row r="36" spans="1:23" ht="15" x14ac:dyDescent="0.25">
      <c r="B36" s="126" t="s">
        <v>33</v>
      </c>
      <c r="C36" s="126"/>
      <c r="D36" s="126"/>
      <c r="E36" s="132"/>
      <c r="F36" s="130"/>
    </row>
    <row r="37" spans="1:23" ht="15" x14ac:dyDescent="0.25">
      <c r="B37" s="126" t="s">
        <v>174</v>
      </c>
      <c r="C37" s="126"/>
      <c r="D37" s="126"/>
      <c r="E37" s="130"/>
      <c r="F37" s="130"/>
    </row>
    <row r="38" spans="1:23" s="150" customFormat="1" ht="20.25" x14ac:dyDescent="0.3">
      <c r="A38" s="126"/>
      <c r="B38" s="141" t="s">
        <v>175</v>
      </c>
      <c r="C38" s="126"/>
      <c r="D38" s="126"/>
      <c r="E38" s="131">
        <f>SUM(E32:E37)</f>
        <v>0</v>
      </c>
      <c r="F38" s="130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</row>
    <row r="39" spans="1:23" x14ac:dyDescent="0.2">
      <c r="B39" s="138"/>
      <c r="C39" s="138"/>
      <c r="D39" s="138"/>
      <c r="E39" s="139"/>
      <c r="F39" s="139"/>
    </row>
    <row r="40" spans="1:23" ht="15.75" thickBot="1" x14ac:dyDescent="0.3">
      <c r="B40" s="141" t="s">
        <v>176</v>
      </c>
      <c r="C40" s="126"/>
      <c r="D40" s="126"/>
      <c r="E40" s="153">
        <f>E23+E30+E38+E27</f>
        <v>0</v>
      </c>
      <c r="F40" s="130">
        <f>F23+F30+F38+F27</f>
        <v>0</v>
      </c>
    </row>
  </sheetData>
  <pageMargins left="0.78740157480314965" right="0.78740157480314965" top="0.59055118110236227" bottom="0.59055118110236227" header="0.51181102362204722" footer="0.51181102362204722"/>
  <pageSetup paperSize="9" orientation="portrait" horizontalDpi="4294967292" r:id="rId1"/>
  <headerFooter alignWithMargins="0">
    <oddHeader>&amp;COppgave 6.6&amp;RSide &amp;P av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28E93-AAB2-4718-A7F4-E61DCB6F142F}">
  <dimension ref="A1:S43"/>
  <sheetViews>
    <sheetView showZeros="0" tabSelected="1" topLeftCell="A20" zoomScale="90" zoomScaleNormal="90" workbookViewId="0">
      <selection activeCell="Q17" sqref="Q17"/>
    </sheetView>
  </sheetViews>
  <sheetFormatPr baseColWidth="10" defaultRowHeight="15.75" x14ac:dyDescent="0.25"/>
  <cols>
    <col min="1" max="1" width="3.42578125" style="6" customWidth="1"/>
    <col min="2" max="2" width="39.85546875" style="6" bestFit="1" customWidth="1"/>
    <col min="3" max="5" width="11.42578125" style="9"/>
    <col min="6" max="16384" width="11.42578125" style="6"/>
  </cols>
  <sheetData>
    <row r="1" spans="1:19" x14ac:dyDescent="0.25">
      <c r="A1" s="7" t="s">
        <v>94</v>
      </c>
    </row>
    <row r="2" spans="1:19" x14ac:dyDescent="0.25">
      <c r="A2" s="7"/>
    </row>
    <row r="3" spans="1:19" x14ac:dyDescent="0.25">
      <c r="B3" s="7" t="s">
        <v>116</v>
      </c>
    </row>
    <row r="4" spans="1:19" x14ac:dyDescent="0.25">
      <c r="B4" s="7"/>
    </row>
    <row r="5" spans="1:19" x14ac:dyDescent="0.25">
      <c r="A5" s="61"/>
      <c r="B5" s="80" t="s">
        <v>95</v>
      </c>
      <c r="C5" s="62"/>
    </row>
    <row r="6" spans="1:19" x14ac:dyDescent="0.25">
      <c r="A6" s="22" t="s">
        <v>35</v>
      </c>
      <c r="B6" s="41" t="s">
        <v>96</v>
      </c>
      <c r="C6" s="70"/>
    </row>
    <row r="7" spans="1:19" x14ac:dyDescent="0.25">
      <c r="A7" s="68" t="s">
        <v>36</v>
      </c>
      <c r="B7" s="81" t="s">
        <v>97</v>
      </c>
      <c r="C7" s="67"/>
    </row>
    <row r="8" spans="1:19" s="10" customFormat="1" ht="20.25" x14ac:dyDescent="0.3">
      <c r="A8" s="28" t="s">
        <v>37</v>
      </c>
      <c r="B8" s="40" t="s">
        <v>98</v>
      </c>
      <c r="C8" s="71"/>
      <c r="D8" s="9"/>
      <c r="E8" s="9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9" x14ac:dyDescent="0.25">
      <c r="A9" s="66" t="s">
        <v>36</v>
      </c>
      <c r="B9" s="82" t="s">
        <v>99</v>
      </c>
      <c r="C9" s="65"/>
    </row>
    <row r="10" spans="1:19" s="10" customFormat="1" ht="20.25" x14ac:dyDescent="0.3">
      <c r="A10" s="31" t="s">
        <v>37</v>
      </c>
      <c r="B10" s="83" t="s">
        <v>100</v>
      </c>
      <c r="C10" s="69"/>
      <c r="D10" s="9"/>
      <c r="E10" s="9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x14ac:dyDescent="0.25">
      <c r="A11" s="72"/>
      <c r="B11" s="80"/>
      <c r="C11" s="74"/>
    </row>
    <row r="12" spans="1:19" x14ac:dyDescent="0.25">
      <c r="A12" s="73"/>
      <c r="B12" s="81" t="s">
        <v>101</v>
      </c>
      <c r="C12" s="27"/>
    </row>
    <row r="15" spans="1:19" x14ac:dyDescent="0.25">
      <c r="A15" s="7" t="s">
        <v>102</v>
      </c>
    </row>
    <row r="16" spans="1:19" x14ac:dyDescent="0.25">
      <c r="A16" s="7"/>
    </row>
    <row r="17" spans="1:18" x14ac:dyDescent="0.25">
      <c r="A17" s="7"/>
      <c r="B17" s="7" t="s">
        <v>116</v>
      </c>
    </row>
    <row r="18" spans="1:18" x14ac:dyDescent="0.25">
      <c r="A18" s="72"/>
      <c r="B18" s="80"/>
      <c r="C18" s="75" t="s">
        <v>103</v>
      </c>
    </row>
    <row r="19" spans="1:18" x14ac:dyDescent="0.25">
      <c r="A19" s="76"/>
      <c r="B19" s="82"/>
      <c r="C19" s="77" t="s">
        <v>104</v>
      </c>
    </row>
    <row r="20" spans="1:18" x14ac:dyDescent="0.25">
      <c r="A20" s="73"/>
      <c r="B20" s="81"/>
      <c r="C20" s="78" t="s">
        <v>105</v>
      </c>
    </row>
    <row r="21" spans="1:18" x14ac:dyDescent="0.25">
      <c r="A21" s="61"/>
      <c r="B21" s="80" t="s">
        <v>95</v>
      </c>
      <c r="C21" s="62"/>
    </row>
    <row r="22" spans="1:18" x14ac:dyDescent="0.25">
      <c r="A22" s="63" t="s">
        <v>35</v>
      </c>
      <c r="B22" s="82" t="s">
        <v>96</v>
      </c>
      <c r="C22" s="65"/>
      <c r="D22" s="12"/>
    </row>
    <row r="23" spans="1:18" x14ac:dyDescent="0.25">
      <c r="A23" s="68" t="s">
        <v>36</v>
      </c>
      <c r="B23" s="81" t="s">
        <v>97</v>
      </c>
      <c r="C23" s="67"/>
      <c r="D23" s="12"/>
    </row>
    <row r="24" spans="1:18" s="10" customFormat="1" ht="20.25" x14ac:dyDescent="0.3">
      <c r="A24" s="79" t="s">
        <v>37</v>
      </c>
      <c r="B24" s="80" t="s">
        <v>98</v>
      </c>
      <c r="C24" s="62"/>
      <c r="D24" s="12"/>
      <c r="E24" s="9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ht="18.75" x14ac:dyDescent="0.25">
      <c r="A25" s="68" t="s">
        <v>36</v>
      </c>
      <c r="B25" s="81" t="s">
        <v>106</v>
      </c>
      <c r="C25" s="67"/>
      <c r="D25" s="12"/>
    </row>
    <row r="26" spans="1:18" s="10" customFormat="1" ht="20.25" x14ac:dyDescent="0.3">
      <c r="A26" s="31" t="s">
        <v>37</v>
      </c>
      <c r="B26" s="83" t="s">
        <v>100</v>
      </c>
      <c r="C26" s="67"/>
      <c r="D26" s="9"/>
      <c r="E26" s="9"/>
      <c r="F26" s="6"/>
      <c r="G26" s="6"/>
      <c r="H26" s="6"/>
      <c r="I26" s="6"/>
      <c r="J26" s="6"/>
      <c r="K26" s="6"/>
      <c r="L26" s="6"/>
      <c r="M26" s="6"/>
    </row>
    <row r="27" spans="1:18" x14ac:dyDescent="0.25">
      <c r="A27" s="76"/>
      <c r="B27" s="82"/>
      <c r="C27" s="65"/>
    </row>
    <row r="28" spans="1:18" x14ac:dyDescent="0.25">
      <c r="A28" s="73"/>
      <c r="B28" s="81" t="s">
        <v>101</v>
      </c>
      <c r="C28" s="67"/>
    </row>
    <row r="31" spans="1:18" x14ac:dyDescent="0.25">
      <c r="A31" s="7" t="s">
        <v>107</v>
      </c>
    </row>
    <row r="33" spans="1:14" x14ac:dyDescent="0.25">
      <c r="A33" s="17"/>
      <c r="B33" s="18" t="s">
        <v>108</v>
      </c>
      <c r="C33" s="19" t="s">
        <v>109</v>
      </c>
      <c r="D33" s="19" t="s">
        <v>78</v>
      </c>
      <c r="E33" s="19" t="s">
        <v>110</v>
      </c>
    </row>
    <row r="34" spans="1:14" x14ac:dyDescent="0.25">
      <c r="A34" s="20"/>
      <c r="B34" s="64" t="s">
        <v>111</v>
      </c>
      <c r="C34" s="21"/>
      <c r="D34" s="21"/>
      <c r="E34" s="21">
        <f>SUM(C34:D34)</f>
        <v>0</v>
      </c>
    </row>
    <row r="35" spans="1:14" x14ac:dyDescent="0.25">
      <c r="A35" s="22" t="s">
        <v>35</v>
      </c>
      <c r="B35" s="23" t="s">
        <v>96</v>
      </c>
      <c r="C35" s="24"/>
      <c r="D35" s="24"/>
      <c r="E35" s="24">
        <f>SUM(C35:D35)</f>
        <v>0</v>
      </c>
    </row>
    <row r="36" spans="1:14" x14ac:dyDescent="0.25">
      <c r="A36" s="25" t="s">
        <v>36</v>
      </c>
      <c r="B36" s="26" t="s">
        <v>97</v>
      </c>
      <c r="C36" s="27"/>
      <c r="D36" s="27"/>
      <c r="E36" s="27">
        <f>SUM(D36)</f>
        <v>0</v>
      </c>
    </row>
    <row r="37" spans="1:14" s="10" customFormat="1" ht="20.25" x14ac:dyDescent="0.3">
      <c r="A37" s="28" t="s">
        <v>37</v>
      </c>
      <c r="B37" s="29" t="s">
        <v>112</v>
      </c>
      <c r="C37" s="30"/>
      <c r="D37" s="30"/>
      <c r="E37" s="30">
        <f t="shared" ref="E37" si="0">E34+E35-E36</f>
        <v>0</v>
      </c>
      <c r="F37" s="6"/>
      <c r="G37" s="6"/>
      <c r="H37" s="6"/>
    </row>
    <row r="38" spans="1:14" x14ac:dyDescent="0.25">
      <c r="A38" s="25" t="s">
        <v>36</v>
      </c>
      <c r="B38" s="26" t="s">
        <v>113</v>
      </c>
      <c r="C38" s="27"/>
      <c r="D38" s="27"/>
      <c r="E38" s="27">
        <f>SUM(C38:D38)</f>
        <v>0</v>
      </c>
    </row>
    <row r="39" spans="1:14" s="10" customFormat="1" ht="20.25" x14ac:dyDescent="0.3">
      <c r="A39" s="31" t="s">
        <v>37</v>
      </c>
      <c r="B39" s="32" t="s">
        <v>114</v>
      </c>
      <c r="C39" s="33"/>
      <c r="D39" s="33"/>
      <c r="E39" s="33">
        <f>E37-E38</f>
        <v>0</v>
      </c>
      <c r="F39" s="6"/>
      <c r="G39" s="6"/>
      <c r="H39" s="6"/>
    </row>
    <row r="40" spans="1:14" s="10" customFormat="1" ht="20.25" x14ac:dyDescent="0.3">
      <c r="A40" s="34"/>
      <c r="B40" s="35" t="s">
        <v>101</v>
      </c>
      <c r="C40" s="36"/>
      <c r="D40" s="36"/>
      <c r="E40" s="36">
        <f>SUM(C40:D40)</f>
        <v>0</v>
      </c>
      <c r="F40" s="6"/>
      <c r="G40" s="6"/>
      <c r="H40" s="6"/>
      <c r="I40" s="6"/>
      <c r="J40" s="6"/>
      <c r="K40" s="6"/>
      <c r="L40" s="6"/>
      <c r="M40" s="6"/>
      <c r="N40" s="6"/>
    </row>
    <row r="41" spans="1:14" x14ac:dyDescent="0.25">
      <c r="A41" s="25"/>
      <c r="B41" s="37" t="s">
        <v>115</v>
      </c>
      <c r="C41" s="38"/>
      <c r="D41" s="38"/>
      <c r="E41" s="38">
        <f>SUM(C41:D41)</f>
        <v>0</v>
      </c>
    </row>
    <row r="42" spans="1:14" x14ac:dyDescent="0.25">
      <c r="A42" s="11"/>
    </row>
    <row r="43" spans="1:14" x14ac:dyDescent="0.25">
      <c r="A43" s="39"/>
      <c r="B43" s="8"/>
    </row>
  </sheetData>
  <pageMargins left="0.70866141732283472" right="0.70866141732283472" top="0.78740157480314965" bottom="0.78740157480314965" header="0.31496062992125984" footer="0.31496062992125984"/>
  <pageSetup paperSize="9" orientation="portrait" horizontalDpi="4294967293" r:id="rId1"/>
  <headerFooter>
    <oddFooter>&amp;CSide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5.3</vt:lpstr>
      <vt:lpstr>5.4</vt:lpstr>
      <vt:lpstr>5.5</vt:lpstr>
      <vt:lpstr>Oppgave 5.6</vt:lpstr>
      <vt:lpstr>Resultat</vt:lpstr>
      <vt:lpstr>Balanse</vt:lpstr>
      <vt:lpstr>5,7 - 5.9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2006-09-25T14:53:10Z</dcterms:created>
  <dcterms:modified xsi:type="dcterms:W3CDTF">2022-01-10T08:09:26Z</dcterms:modified>
</cp:coreProperties>
</file>