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Arbeidsbok\"/>
    </mc:Choice>
  </mc:AlternateContent>
  <bookViews>
    <workbookView xWindow="600" yWindow="45" windowWidth="13995" windowHeight="7935" tabRatio="785" firstSheet="4" activeTab="6"/>
  </bookViews>
  <sheets>
    <sheet name="Oppgave 11.6" sheetId="6" r:id="rId1"/>
    <sheet name="Oppgave 11.7" sheetId="7" r:id="rId2"/>
    <sheet name="Oppgave 11.8" sheetId="8" r:id="rId3"/>
    <sheet name="Oppgave 11.9" sheetId="9" r:id="rId4"/>
    <sheet name="Oppgave 11.10" sheetId="10" r:id="rId5"/>
    <sheet name="Oppgave 11.11" sheetId="11" r:id="rId6"/>
    <sheet name="Oppgave 11.12" sheetId="13" r:id="rId7"/>
    <sheet name="Oppgave 11.13" sheetId="12" r:id="rId8"/>
  </sheets>
  <definedNames>
    <definedName name="_xlnm.Print_Area" localSheetId="6">'Oppgave 11.12'!$A$1:$O$50,'Oppgave 11.12'!$A$51:$G$99</definedName>
  </definedNames>
  <calcPr calcId="152511"/>
</workbook>
</file>

<file path=xl/calcChain.xml><?xml version="1.0" encoding="utf-8"?>
<calcChain xmlns="http://schemas.openxmlformats.org/spreadsheetml/2006/main">
  <c r="C37" i="13" l="1"/>
  <c r="C30" i="13"/>
  <c r="D37" i="13" l="1"/>
  <c r="F37" i="13" l="1"/>
  <c r="E37" i="13" l="1"/>
  <c r="G37" i="13" l="1"/>
  <c r="C30" i="11" l="1"/>
  <c r="C14" i="10"/>
  <c r="C11" i="9"/>
  <c r="C5" i="9"/>
  <c r="F30" i="11" l="1"/>
  <c r="D30" i="11"/>
  <c r="E16" i="9"/>
  <c r="C16" i="9"/>
  <c r="D35" i="11" l="1"/>
  <c r="D34" i="11" s="1"/>
  <c r="G30" i="11" l="1"/>
  <c r="E30" i="11"/>
  <c r="F16" i="9" l="1"/>
  <c r="D16" i="9"/>
  <c r="E13" i="7" l="1"/>
  <c r="D13" i="7"/>
  <c r="C20" i="7" s="1"/>
  <c r="F12" i="6" l="1"/>
  <c r="G12" i="6"/>
  <c r="E12" i="6"/>
</calcChain>
</file>

<file path=xl/sharedStrings.xml><?xml version="1.0" encoding="utf-8"?>
<sst xmlns="http://schemas.openxmlformats.org/spreadsheetml/2006/main" count="222" uniqueCount="105">
  <si>
    <t>Årsresultat</t>
  </si>
  <si>
    <t>Saldobalanse</t>
  </si>
  <si>
    <t>Posteringer</t>
  </si>
  <si>
    <t>Resultat</t>
  </si>
  <si>
    <t>Balanse</t>
  </si>
  <si>
    <t>Nr.</t>
  </si>
  <si>
    <t>Konto</t>
  </si>
  <si>
    <t>Diverse eiendeler</t>
  </si>
  <si>
    <t>Diverse gjeld</t>
  </si>
  <si>
    <t>Diverse inntekter</t>
  </si>
  <si>
    <t>Diverse kostnader</t>
  </si>
  <si>
    <t>a)</t>
  </si>
  <si>
    <t>Varebeholdning</t>
  </si>
  <si>
    <t>Varekjøp</t>
  </si>
  <si>
    <t>Avskrivninger</t>
  </si>
  <si>
    <t>Andre driftskostnader</t>
  </si>
  <si>
    <t>Rentekostnader</t>
  </si>
  <si>
    <t>Biler</t>
  </si>
  <si>
    <t>Inventar</t>
  </si>
  <si>
    <t>Forskuddsbet. husleie</t>
  </si>
  <si>
    <t>Skyldig arbeidsg.avg.</t>
  </si>
  <si>
    <t>Påløpt arbeidsg.avg.</t>
  </si>
  <si>
    <t>Lønn</t>
  </si>
  <si>
    <t>Arbeidsgiveravgift</t>
  </si>
  <si>
    <t>Aksjekapital</t>
  </si>
  <si>
    <t>Annen egenkapital</t>
  </si>
  <si>
    <t>Avsatt utbytte</t>
  </si>
  <si>
    <t>Styrets forslag til disponering av årsoverskuddet</t>
  </si>
  <si>
    <t>Overført annen egenkapital</t>
  </si>
  <si>
    <t>Betalbar skatt</t>
  </si>
  <si>
    <t>Betalbar skatt (kostnad)</t>
  </si>
  <si>
    <t>Dato</t>
  </si>
  <si>
    <t>Tekst</t>
  </si>
  <si>
    <t>Forskuddsskatt</t>
  </si>
  <si>
    <t>Inngående balanse</t>
  </si>
  <si>
    <t>Skatteoppgjør</t>
  </si>
  <si>
    <t>Betalt restskatt</t>
  </si>
  <si>
    <t>b)</t>
  </si>
  <si>
    <t>Nr</t>
  </si>
  <si>
    <t>Utsatt skatt</t>
  </si>
  <si>
    <t>Endring i utsatt skatt</t>
  </si>
  <si>
    <t>Avgiftspliktig salg</t>
  </si>
  <si>
    <t>Obl. tjenestepensjon</t>
  </si>
  <si>
    <t>Endring utsatt skatt</t>
  </si>
  <si>
    <t>Feriepenger</t>
  </si>
  <si>
    <t>30.11.</t>
  </si>
  <si>
    <t>Honorar</t>
  </si>
  <si>
    <t>c)</t>
  </si>
  <si>
    <t>Påløpte feriepenger</t>
  </si>
  <si>
    <t>Bil.</t>
  </si>
  <si>
    <t>nr.</t>
  </si>
  <si>
    <t>13.11.</t>
  </si>
  <si>
    <t>Regnskap for 20x1</t>
  </si>
  <si>
    <t>Utdrag av årsoppgjøret for 20x1</t>
  </si>
  <si>
    <r>
      <t xml:space="preserve">Betalbar skatt for20x1: kr 500 000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0,22 = kr 110 000</t>
    </r>
  </si>
  <si>
    <t>Forklaring av beløpene på konto 2500 Betalbar skatt:</t>
  </si>
  <si>
    <t>Konto 2500</t>
  </si>
  <si>
    <t>Konto 2540</t>
  </si>
  <si>
    <t xml:space="preserve">Konto 2120 </t>
  </si>
  <si>
    <t>Godtgjørelser under kr 10 000 fra ideelle organisasjoner er ikke innberetningspliktige, og det er dermed ingen plikt til å foreta skattetrekk.</t>
  </si>
  <si>
    <t>Alta ligger i Finnmark og har dermed 0 % arbeidsgiveravgift.</t>
  </si>
  <si>
    <t>Saldo-</t>
  </si>
  <si>
    <t>balanse</t>
  </si>
  <si>
    <t>Kasse-</t>
  </si>
  <si>
    <t>kreditt</t>
  </si>
  <si>
    <t>Betalbar</t>
  </si>
  <si>
    <t>skatt</t>
  </si>
  <si>
    <t>Forskudds-</t>
  </si>
  <si>
    <t>Kreditsaldoen på kr 200 på</t>
  </si>
  <si>
    <t>årsoppgjøret nedenfor.</t>
  </si>
  <si>
    <t xml:space="preserve">konto 2500 finner vi igjen i </t>
  </si>
  <si>
    <t>Bank-</t>
  </si>
  <si>
    <t>innskudd</t>
  </si>
  <si>
    <t>(kostnad)</t>
  </si>
  <si>
    <t>Forklaring av beløpene på konto 2540 Forskuddsskatt:</t>
  </si>
  <si>
    <t>Påløpte</t>
  </si>
  <si>
    <t>feriepenger</t>
  </si>
  <si>
    <t>Ferie-</t>
  </si>
  <si>
    <t>penger</t>
  </si>
  <si>
    <t>Oppgave 11.6</t>
  </si>
  <si>
    <t>Oppgave 11.7</t>
  </si>
  <si>
    <t>Oppgave 11.8</t>
  </si>
  <si>
    <t xml:space="preserve">Når vi bruker fortegnskontoer, vil ikke råbalansen fremgå av kontoene. Kontoene </t>
  </si>
  <si>
    <t>Råbalanse</t>
  </si>
  <si>
    <t>Debet</t>
  </si>
  <si>
    <t>Kredit</t>
  </si>
  <si>
    <t>viser derfor bare saldoene. Jf. spørsmål b.</t>
  </si>
  <si>
    <t>Oppgave 11.9</t>
  </si>
  <si>
    <t>Oppgave 11.10</t>
  </si>
  <si>
    <t>Skattekostnaden for 20x1 =</t>
  </si>
  <si>
    <t>Oppgave 11.11</t>
  </si>
  <si>
    <t>Oppgave 11.13</t>
  </si>
  <si>
    <t>Varebil</t>
  </si>
  <si>
    <t>Kontanter</t>
  </si>
  <si>
    <t>Bankinnskudd trekk</t>
  </si>
  <si>
    <t>Kassekreditt</t>
  </si>
  <si>
    <t>Leverandørgjeld</t>
  </si>
  <si>
    <t>Skyldig skattetrekk</t>
  </si>
  <si>
    <t>Oppgjørskonto mva.</t>
  </si>
  <si>
    <t>Skyldig arbeidsg.avgift</t>
  </si>
  <si>
    <t>Påløpt arbeidsg.avgift</t>
  </si>
  <si>
    <t>Beholdningsendring</t>
  </si>
  <si>
    <t>Driftskostnader biler</t>
  </si>
  <si>
    <t>Oppgave 11.12*</t>
  </si>
  <si>
    <t>Avskrivninger (pkt. 1 og 2 under oppgjørsposteringer)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</si>
</sst>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;@"/>
    <numFmt numFmtId="165" formatCode="d/m/"/>
    <numFmt numFmtId="166" formatCode="&quot;kr&quot;\ #,##0"/>
    <numFmt numFmtId="167" formatCode="0.0\ %"/>
  </numFmts>
  <fonts count="19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1" applyFont="1"/>
    <xf numFmtId="0" fontId="1" fillId="0" borderId="15" xfId="1" applyFont="1" applyBorder="1" applyAlignment="1" applyProtection="1">
      <alignment horizontal="center"/>
    </xf>
    <xf numFmtId="0" fontId="1" fillId="0" borderId="15" xfId="1" applyFont="1" applyBorder="1" applyAlignment="1" applyProtection="1"/>
    <xf numFmtId="0" fontId="1" fillId="0" borderId="16" xfId="1" applyFont="1" applyBorder="1"/>
    <xf numFmtId="1" fontId="1" fillId="0" borderId="12" xfId="1" applyNumberFormat="1" applyFont="1" applyBorder="1" applyAlignment="1" applyProtection="1">
      <alignment horizontal="center"/>
    </xf>
    <xf numFmtId="3" fontId="1" fillId="0" borderId="12" xfId="1" applyNumberFormat="1" applyFont="1" applyBorder="1" applyProtection="1"/>
    <xf numFmtId="3" fontId="1" fillId="0" borderId="8" xfId="1" applyNumberFormat="1" applyFont="1" applyBorder="1" applyProtection="1"/>
    <xf numFmtId="3" fontId="1" fillId="0" borderId="7" xfId="1" applyNumberFormat="1" applyFont="1" applyBorder="1" applyProtection="1"/>
    <xf numFmtId="1" fontId="1" fillId="0" borderId="2" xfId="1" applyNumberFormat="1" applyFont="1" applyBorder="1" applyAlignment="1" applyProtection="1">
      <alignment horizontal="center"/>
    </xf>
    <xf numFmtId="3" fontId="1" fillId="0" borderId="6" xfId="1" applyNumberFormat="1" applyFont="1" applyBorder="1" applyProtection="1"/>
    <xf numFmtId="3" fontId="1" fillId="0" borderId="2" xfId="1" applyNumberFormat="1" applyFont="1" applyBorder="1" applyProtection="1"/>
    <xf numFmtId="3" fontId="1" fillId="0" borderId="2" xfId="1" applyNumberFormat="1" applyFont="1" applyBorder="1" applyAlignment="1" applyProtection="1">
      <alignment horizontal="left"/>
    </xf>
    <xf numFmtId="1" fontId="1" fillId="0" borderId="2" xfId="1" applyNumberFormat="1" applyFont="1" applyBorder="1" applyAlignment="1" applyProtection="1">
      <alignment horizontal="center"/>
      <protection locked="0"/>
    </xf>
    <xf numFmtId="0" fontId="1" fillId="0" borderId="5" xfId="1" quotePrefix="1" applyFont="1" applyBorder="1" applyAlignment="1" applyProtection="1">
      <alignment horizontal="left"/>
      <protection locked="0"/>
    </xf>
    <xf numFmtId="3" fontId="1" fillId="0" borderId="6" xfId="1" applyNumberFormat="1" applyFont="1" applyBorder="1" applyProtection="1">
      <protection locked="0"/>
    </xf>
    <xf numFmtId="0" fontId="1" fillId="0" borderId="5" xfId="1" applyFont="1" applyBorder="1" applyAlignment="1" applyProtection="1">
      <alignment horizontal="left"/>
      <protection locked="0"/>
    </xf>
    <xf numFmtId="1" fontId="1" fillId="0" borderId="3" xfId="1" applyNumberFormat="1" applyFont="1" applyBorder="1" applyAlignment="1" applyProtection="1">
      <alignment horizontal="center"/>
    </xf>
    <xf numFmtId="0" fontId="1" fillId="0" borderId="9" xfId="1" quotePrefix="1" applyFont="1" applyBorder="1" applyAlignment="1" applyProtection="1">
      <alignment horizontal="left"/>
    </xf>
    <xf numFmtId="3" fontId="1" fillId="0" borderId="4" xfId="1" applyNumberFormat="1" applyFont="1" applyBorder="1" applyProtection="1"/>
    <xf numFmtId="3" fontId="1" fillId="0" borderId="3" xfId="1" applyNumberFormat="1" applyFont="1" applyBorder="1" applyProtection="1"/>
    <xf numFmtId="3" fontId="1" fillId="0" borderId="1" xfId="1" applyNumberFormat="1" applyFont="1" applyBorder="1"/>
    <xf numFmtId="0" fontId="4" fillId="0" borderId="0" xfId="1" applyFont="1"/>
    <xf numFmtId="0" fontId="1" fillId="0" borderId="1" xfId="1" applyFont="1" applyBorder="1" applyAlignment="1">
      <alignment horizontal="center"/>
    </xf>
    <xf numFmtId="0" fontId="1" fillId="0" borderId="18" xfId="1" applyFont="1" applyBorder="1"/>
    <xf numFmtId="3" fontId="1" fillId="0" borderId="11" xfId="1" applyNumberFormat="1" applyFont="1" applyBorder="1"/>
    <xf numFmtId="3" fontId="1" fillId="0" borderId="0" xfId="1" applyNumberFormat="1" applyFont="1"/>
    <xf numFmtId="0" fontId="6" fillId="0" borderId="1" xfId="1" applyFont="1" applyBorder="1" applyAlignment="1" applyProtection="1">
      <alignment horizontal="center"/>
    </xf>
    <xf numFmtId="0" fontId="6" fillId="0" borderId="10" xfId="1" quotePrefix="1" applyFont="1" applyBorder="1" applyAlignment="1" applyProtection="1">
      <alignment horizontal="left"/>
    </xf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/>
    <xf numFmtId="0" fontId="1" fillId="0" borderId="20" xfId="1" applyFont="1" applyBorder="1" applyAlignment="1" applyProtection="1"/>
    <xf numFmtId="1" fontId="1" fillId="0" borderId="1" xfId="1" applyNumberFormat="1" applyFont="1" applyBorder="1" applyAlignment="1" applyProtection="1">
      <alignment horizontal="center"/>
    </xf>
    <xf numFmtId="3" fontId="1" fillId="0" borderId="1" xfId="1" applyNumberFormat="1" applyFont="1" applyBorder="1" applyProtection="1"/>
    <xf numFmtId="0" fontId="7" fillId="0" borderId="0" xfId="1" applyFont="1"/>
    <xf numFmtId="0" fontId="1" fillId="0" borderId="13" xfId="1" applyFont="1" applyBorder="1" applyAlignment="1" applyProtection="1">
      <alignment horizontal="center"/>
    </xf>
    <xf numFmtId="0" fontId="1" fillId="0" borderId="14" xfId="1" applyFont="1" applyBorder="1"/>
    <xf numFmtId="1" fontId="1" fillId="0" borderId="7" xfId="1" applyNumberFormat="1" applyFont="1" applyBorder="1" applyAlignment="1" applyProtection="1">
      <alignment horizontal="center"/>
    </xf>
    <xf numFmtId="1" fontId="1" fillId="0" borderId="12" xfId="1" applyNumberFormat="1" applyFont="1" applyBorder="1" applyAlignment="1" applyProtection="1">
      <alignment horizontal="center"/>
      <protection locked="0"/>
    </xf>
    <xf numFmtId="0" fontId="1" fillId="0" borderId="22" xfId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3" fontId="3" fillId="0" borderId="0" xfId="1" applyNumberFormat="1" applyFont="1" applyProtection="1"/>
    <xf numFmtId="0" fontId="2" fillId="0" borderId="0" xfId="1" applyFont="1" applyProtection="1"/>
    <xf numFmtId="0" fontId="1" fillId="0" borderId="13" xfId="1" applyFont="1" applyBorder="1" applyAlignment="1">
      <alignment horizontal="center"/>
    </xf>
    <xf numFmtId="0" fontId="1" fillId="0" borderId="15" xfId="1" applyFont="1" applyBorder="1"/>
    <xf numFmtId="0" fontId="1" fillId="0" borderId="19" xfId="1" applyFont="1" applyBorder="1"/>
    <xf numFmtId="164" fontId="1" fillId="0" borderId="12" xfId="1" applyNumberFormat="1" applyFont="1" applyBorder="1" applyAlignment="1">
      <alignment horizontal="right"/>
    </xf>
    <xf numFmtId="0" fontId="1" fillId="0" borderId="22" xfId="1" applyFont="1" applyBorder="1" applyAlignment="1">
      <alignment horizontal="left"/>
    </xf>
    <xf numFmtId="3" fontId="1" fillId="0" borderId="12" xfId="1" applyNumberFormat="1" applyFont="1" applyBorder="1"/>
    <xf numFmtId="164" fontId="1" fillId="0" borderId="2" xfId="1" applyNumberFormat="1" applyFont="1" applyBorder="1" applyAlignment="1">
      <alignment horizontal="right"/>
    </xf>
    <xf numFmtId="0" fontId="1" fillId="0" borderId="5" xfId="1" applyFont="1" applyBorder="1" applyAlignment="1">
      <alignment horizontal="left"/>
    </xf>
    <xf numFmtId="3" fontId="1" fillId="0" borderId="2" xfId="1" applyNumberFormat="1" applyFont="1" applyFill="1" applyBorder="1"/>
    <xf numFmtId="164" fontId="1" fillId="0" borderId="2" xfId="1" quotePrefix="1" applyNumberFormat="1" applyFont="1" applyBorder="1" applyAlignment="1">
      <alignment horizontal="right"/>
    </xf>
    <xf numFmtId="0" fontId="1" fillId="0" borderId="5" xfId="1" applyFont="1" applyBorder="1"/>
    <xf numFmtId="164" fontId="1" fillId="0" borderId="3" xfId="1" applyNumberFormat="1" applyFont="1" applyBorder="1" applyAlignment="1">
      <alignment horizontal="right"/>
    </xf>
    <xf numFmtId="0" fontId="1" fillId="0" borderId="9" xfId="1" applyFont="1" applyBorder="1" applyAlignment="1">
      <alignment horizontal="left"/>
    </xf>
    <xf numFmtId="3" fontId="1" fillId="0" borderId="19" xfId="1" applyNumberFormat="1" applyFont="1" applyFill="1" applyBorder="1"/>
    <xf numFmtId="0" fontId="1" fillId="0" borderId="11" xfId="1" applyFont="1" applyBorder="1"/>
    <xf numFmtId="3" fontId="1" fillId="0" borderId="1" xfId="1" applyNumberFormat="1" applyFont="1" applyFill="1" applyBorder="1"/>
    <xf numFmtId="0" fontId="1" fillId="0" borderId="0" xfId="1" applyFont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0" fontId="2" fillId="0" borderId="13" xfId="1" applyFont="1" applyBorder="1"/>
    <xf numFmtId="1" fontId="1" fillId="0" borderId="7" xfId="1" applyNumberFormat="1" applyFont="1" applyBorder="1" applyAlignment="1">
      <alignment horizontal="center"/>
    </xf>
    <xf numFmtId="0" fontId="1" fillId="0" borderId="8" xfId="1" applyFont="1" applyBorder="1" applyAlignment="1">
      <alignment horizontal="left"/>
    </xf>
    <xf numFmtId="1" fontId="1" fillId="0" borderId="3" xfId="1" applyNumberFormat="1" applyFont="1" applyBorder="1" applyAlignment="1">
      <alignment horizontal="center"/>
    </xf>
    <xf numFmtId="3" fontId="1" fillId="0" borderId="3" xfId="1" applyNumberFormat="1" applyFont="1" applyFill="1" applyBorder="1"/>
    <xf numFmtId="0" fontId="1" fillId="0" borderId="15" xfId="1" applyFont="1" applyBorder="1" applyAlignment="1">
      <alignment horizontal="center"/>
    </xf>
    <xf numFmtId="3" fontId="1" fillId="0" borderId="22" xfId="1" applyNumberFormat="1" applyFont="1" applyBorder="1" applyProtection="1"/>
    <xf numFmtId="3" fontId="1" fillId="0" borderId="3" xfId="1" applyNumberFormat="1" applyFont="1" applyBorder="1" applyAlignment="1" applyProtection="1">
      <alignment horizontal="left"/>
    </xf>
    <xf numFmtId="3" fontId="1" fillId="0" borderId="6" xfId="1" applyNumberFormat="1" applyFont="1" applyBorder="1" applyAlignment="1" applyProtection="1">
      <alignment horizontal="left"/>
    </xf>
    <xf numFmtId="1" fontId="1" fillId="0" borderId="19" xfId="1" applyNumberFormat="1" applyFont="1" applyBorder="1" applyAlignment="1" applyProtection="1">
      <alignment horizontal="center"/>
    </xf>
    <xf numFmtId="3" fontId="1" fillId="0" borderId="19" xfId="1" applyNumberFormat="1" applyFont="1" applyBorder="1" applyProtection="1"/>
    <xf numFmtId="3" fontId="1" fillId="0" borderId="23" xfId="1" applyNumberFormat="1" applyFont="1" applyBorder="1" applyProtection="1"/>
    <xf numFmtId="3" fontId="1" fillId="0" borderId="6" xfId="1" quotePrefix="1" applyNumberFormat="1" applyFont="1" applyBorder="1" applyAlignment="1" applyProtection="1">
      <alignment horizontal="left"/>
    </xf>
    <xf numFmtId="1" fontId="1" fillId="0" borderId="23" xfId="1" applyNumberFormat="1" applyFont="1" applyBorder="1" applyAlignment="1" applyProtection="1">
      <alignment horizontal="center"/>
      <protection locked="0"/>
    </xf>
    <xf numFmtId="0" fontId="1" fillId="0" borderId="24" xfId="1" applyFont="1" applyBorder="1" applyAlignment="1" applyProtection="1">
      <alignment horizontal="left"/>
      <protection locked="0"/>
    </xf>
    <xf numFmtId="3" fontId="1" fillId="0" borderId="25" xfId="1" applyNumberFormat="1" applyFont="1" applyBorder="1" applyProtection="1">
      <protection locked="0"/>
    </xf>
    <xf numFmtId="0" fontId="1" fillId="0" borderId="15" xfId="1" applyFont="1" applyBorder="1" applyAlignment="1">
      <alignment horizontal="left"/>
    </xf>
    <xf numFmtId="0" fontId="8" fillId="0" borderId="0" xfId="1" applyFont="1"/>
    <xf numFmtId="49" fontId="2" fillId="0" borderId="18" xfId="1" applyNumberFormat="1" applyFont="1" applyBorder="1" applyAlignment="1" applyProtection="1">
      <alignment horizontal="center"/>
    </xf>
    <xf numFmtId="49" fontId="2" fillId="0" borderId="19" xfId="1" applyNumberFormat="1" applyFont="1" applyBorder="1" applyProtection="1"/>
    <xf numFmtId="0" fontId="8" fillId="0" borderId="14" xfId="1" applyFont="1" applyBorder="1"/>
    <xf numFmtId="0" fontId="8" fillId="0" borderId="16" xfId="1" applyFont="1" applyBorder="1"/>
    <xf numFmtId="3" fontId="1" fillId="0" borderId="16" xfId="1" applyNumberFormat="1" applyFont="1" applyBorder="1" applyAlignment="1">
      <alignment horizontal="center"/>
    </xf>
    <xf numFmtId="165" fontId="1" fillId="0" borderId="2" xfId="1" applyNumberFormat="1" applyFont="1" applyBorder="1" applyAlignment="1" applyProtection="1">
      <alignment horizontal="right"/>
      <protection locked="0"/>
    </xf>
    <xf numFmtId="0" fontId="1" fillId="0" borderId="2" xfId="1" applyFont="1" applyBorder="1" applyAlignment="1" applyProtection="1">
      <alignment horizontal="left"/>
      <protection locked="0"/>
    </xf>
    <xf numFmtId="3" fontId="1" fillId="0" borderId="2" xfId="1" applyNumberFormat="1" applyFont="1" applyBorder="1"/>
    <xf numFmtId="165" fontId="1" fillId="0" borderId="3" xfId="1" applyNumberFormat="1" applyFont="1" applyBorder="1" applyAlignment="1" applyProtection="1">
      <alignment horizontal="right"/>
      <protection locked="0"/>
    </xf>
    <xf numFmtId="0" fontId="1" fillId="0" borderId="3" xfId="1" applyFont="1" applyBorder="1" applyAlignment="1" applyProtection="1">
      <alignment horizontal="left"/>
      <protection locked="0"/>
    </xf>
    <xf numFmtId="3" fontId="1" fillId="0" borderId="3" xfId="1" applyNumberFormat="1" applyFont="1" applyBorder="1"/>
    <xf numFmtId="0" fontId="9" fillId="0" borderId="0" xfId="1" applyFont="1"/>
    <xf numFmtId="0" fontId="1" fillId="0" borderId="13" xfId="1" applyFont="1" applyBorder="1" applyAlignment="1" applyProtection="1"/>
    <xf numFmtId="0" fontId="1" fillId="0" borderId="21" xfId="1" applyFont="1" applyBorder="1"/>
    <xf numFmtId="164" fontId="1" fillId="0" borderId="12" xfId="1" applyNumberFormat="1" applyFont="1" applyBorder="1" applyAlignment="1" applyProtection="1">
      <alignment horizontal="center"/>
      <protection locked="0"/>
    </xf>
    <xf numFmtId="164" fontId="1" fillId="0" borderId="2" xfId="1" applyNumberFormat="1" applyFont="1" applyBorder="1" applyAlignment="1" applyProtection="1">
      <alignment horizontal="center"/>
      <protection locked="0"/>
    </xf>
    <xf numFmtId="164" fontId="1" fillId="0" borderId="3" xfId="1" applyNumberFormat="1" applyFont="1" applyBorder="1" applyAlignment="1" applyProtection="1">
      <alignment horizontal="center"/>
    </xf>
    <xf numFmtId="0" fontId="11" fillId="0" borderId="12" xfId="1" applyFont="1" applyBorder="1" applyAlignment="1" applyProtection="1">
      <alignment horizontal="left"/>
      <protection locked="0"/>
    </xf>
    <xf numFmtId="0" fontId="11" fillId="0" borderId="2" xfId="1" applyFont="1" applyBorder="1" applyAlignment="1" applyProtection="1">
      <alignment horizontal="left"/>
      <protection locked="0"/>
    </xf>
    <xf numFmtId="0" fontId="11" fillId="0" borderId="3" xfId="1" applyFont="1" applyBorder="1" applyAlignment="1" applyProtection="1">
      <alignment horizontal="left"/>
    </xf>
    <xf numFmtId="166" fontId="1" fillId="0" borderId="17" xfId="1" applyNumberFormat="1" applyFont="1" applyBorder="1"/>
    <xf numFmtId="3" fontId="1" fillId="0" borderId="7" xfId="1" applyNumberFormat="1" applyFont="1" applyFill="1" applyBorder="1" applyProtection="1">
      <protection locked="0"/>
    </xf>
    <xf numFmtId="3" fontId="1" fillId="0" borderId="8" xfId="1" applyNumberFormat="1" applyFont="1" applyFill="1" applyBorder="1" applyProtection="1"/>
    <xf numFmtId="3" fontId="1" fillId="0" borderId="7" xfId="1" applyNumberFormat="1" applyFont="1" applyFill="1" applyBorder="1" applyProtection="1"/>
    <xf numFmtId="3" fontId="1" fillId="0" borderId="2" xfId="1" applyNumberFormat="1" applyFont="1" applyFill="1" applyBorder="1" applyProtection="1">
      <protection locked="0"/>
    </xf>
    <xf numFmtId="3" fontId="1" fillId="0" borderId="5" xfId="1" applyNumberFormat="1" applyFont="1" applyFill="1" applyBorder="1" applyProtection="1"/>
    <xf numFmtId="3" fontId="1" fillId="0" borderId="2" xfId="1" applyNumberFormat="1" applyFont="1" applyFill="1" applyBorder="1" applyProtection="1"/>
    <xf numFmtId="3" fontId="1" fillId="0" borderId="3" xfId="1" applyNumberFormat="1" applyFont="1" applyFill="1" applyBorder="1" applyProtection="1"/>
    <xf numFmtId="3" fontId="1" fillId="0" borderId="3" xfId="1" applyNumberFormat="1" applyFont="1" applyFill="1" applyBorder="1" applyProtection="1">
      <protection locked="0"/>
    </xf>
    <xf numFmtId="0" fontId="1" fillId="0" borderId="14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/>
    </xf>
    <xf numFmtId="3" fontId="1" fillId="0" borderId="9" xfId="1" applyNumberFormat="1" applyFont="1" applyFill="1" applyBorder="1" applyProtection="1"/>
    <xf numFmtId="3" fontId="1" fillId="0" borderId="1" xfId="1" applyNumberFormat="1" applyFont="1" applyFill="1" applyBorder="1" applyProtection="1"/>
    <xf numFmtId="3" fontId="1" fillId="0" borderId="23" xfId="1" applyNumberFormat="1" applyFont="1" applyFill="1" applyBorder="1" applyProtection="1">
      <protection locked="0"/>
    </xf>
    <xf numFmtId="3" fontId="1" fillId="0" borderId="24" xfId="1" applyNumberFormat="1" applyFont="1" applyFill="1" applyBorder="1" applyProtection="1"/>
    <xf numFmtId="0" fontId="1" fillId="0" borderId="18" xfId="1" applyFont="1" applyBorder="1" applyAlignment="1" applyProtection="1">
      <alignment horizontal="center"/>
    </xf>
    <xf numFmtId="0" fontId="1" fillId="0" borderId="18" xfId="1" applyFont="1" applyBorder="1" applyAlignment="1" applyProtection="1"/>
    <xf numFmtId="0" fontId="1" fillId="0" borderId="19" xfId="1" applyFont="1" applyBorder="1" applyAlignment="1" applyProtection="1">
      <alignment horizontal="center"/>
    </xf>
    <xf numFmtId="0" fontId="1" fillId="0" borderId="19" xfId="1" applyFont="1" applyBorder="1" applyAlignment="1">
      <alignment horizontal="center"/>
    </xf>
    <xf numFmtId="0" fontId="1" fillId="0" borderId="0" xfId="1" applyFont="1" applyBorder="1" applyAlignment="1" applyProtection="1">
      <alignment horizontal="center"/>
    </xf>
    <xf numFmtId="164" fontId="1" fillId="0" borderId="0" xfId="1" applyNumberFormat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>
      <alignment horizontal="left"/>
    </xf>
    <xf numFmtId="3" fontId="1" fillId="0" borderId="0" xfId="1" applyNumberFormat="1" applyFont="1" applyFill="1" applyBorder="1" applyProtection="1">
      <protection locked="0"/>
    </xf>
    <xf numFmtId="0" fontId="1" fillId="0" borderId="13" xfId="1" applyFont="1" applyBorder="1" applyAlignment="1" applyProtection="1">
      <alignment horizontal="center"/>
    </xf>
    <xf numFmtId="0" fontId="1" fillId="0" borderId="20" xfId="1" applyFont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1" fontId="1" fillId="0" borderId="20" xfId="1" applyNumberFormat="1" applyFont="1" applyBorder="1" applyAlignment="1">
      <alignment horizontal="center"/>
    </xf>
    <xf numFmtId="1" fontId="1" fillId="0" borderId="15" xfId="1" applyNumberFormat="1" applyFont="1" applyBorder="1" applyAlignment="1">
      <alignment horizontal="center"/>
    </xf>
    <xf numFmtId="1" fontId="1" fillId="0" borderId="13" xfId="1" applyNumberFormat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3" fontId="1" fillId="2" borderId="1" xfId="1" applyNumberFormat="1" applyFont="1" applyFill="1" applyBorder="1" applyProtection="1"/>
    <xf numFmtId="3" fontId="1" fillId="2" borderId="6" xfId="1" applyNumberFormat="1" applyFont="1" applyFill="1" applyBorder="1" applyProtection="1">
      <protection locked="0"/>
    </xf>
    <xf numFmtId="0" fontId="1" fillId="0" borderId="26" xfId="1" applyFont="1" applyBorder="1" applyAlignment="1">
      <alignment horizontal="center"/>
    </xf>
    <xf numFmtId="3" fontId="1" fillId="0" borderId="16" xfId="1" applyNumberFormat="1" applyFont="1" applyFill="1" applyBorder="1" applyAlignment="1">
      <alignment horizontal="center"/>
    </xf>
    <xf numFmtId="3" fontId="1" fillId="0" borderId="19" xfId="1" applyNumberFormat="1" applyFont="1" applyBorder="1" applyAlignment="1">
      <alignment horizontal="center"/>
    </xf>
    <xf numFmtId="3" fontId="1" fillId="0" borderId="19" xfId="1" applyNumberFormat="1" applyFont="1" applyFill="1" applyBorder="1" applyAlignment="1">
      <alignment horizontal="center"/>
    </xf>
    <xf numFmtId="3" fontId="1" fillId="0" borderId="12" xfId="1" applyNumberFormat="1" applyFont="1" applyFill="1" applyBorder="1"/>
    <xf numFmtId="3" fontId="1" fillId="0" borderId="7" xfId="1" applyNumberFormat="1" applyFont="1" applyFill="1" applyBorder="1"/>
    <xf numFmtId="3" fontId="1" fillId="0" borderId="12" xfId="1" applyNumberFormat="1" applyFont="1" applyFill="1" applyBorder="1" applyProtection="1">
      <protection locked="0"/>
    </xf>
    <xf numFmtId="3" fontId="1" fillId="0" borderId="12" xfId="1" applyNumberFormat="1" applyFont="1" applyFill="1" applyBorder="1" applyProtection="1"/>
    <xf numFmtId="0" fontId="13" fillId="0" borderId="0" xfId="1" applyFont="1"/>
    <xf numFmtId="3" fontId="1" fillId="0" borderId="19" xfId="1" applyNumberFormat="1" applyFont="1" applyFill="1" applyBorder="1" applyProtection="1">
      <protection locked="0"/>
    </xf>
    <xf numFmtId="3" fontId="1" fillId="0" borderId="19" xfId="1" applyNumberFormat="1" applyFont="1" applyFill="1" applyBorder="1" applyProtection="1"/>
    <xf numFmtId="3" fontId="1" fillId="0" borderId="23" xfId="1" applyNumberFormat="1" applyFont="1" applyFill="1" applyBorder="1" applyProtection="1"/>
    <xf numFmtId="0" fontId="1" fillId="0" borderId="13" xfId="1" applyFont="1" applyBorder="1" applyAlignment="1" applyProtection="1">
      <alignment horizontal="center"/>
    </xf>
    <xf numFmtId="0" fontId="1" fillId="0" borderId="13" xfId="1" applyFont="1" applyBorder="1" applyAlignment="1" applyProtection="1">
      <alignment horizontal="center"/>
    </xf>
    <xf numFmtId="0" fontId="1" fillId="0" borderId="20" xfId="1" applyFont="1" applyBorder="1" applyAlignment="1" applyProtection="1">
      <alignment horizontal="center"/>
    </xf>
    <xf numFmtId="0" fontId="1" fillId="0" borderId="0" xfId="1" applyFont="1" applyFill="1" applyAlignment="1">
      <alignment horizontal="left" indent="1"/>
    </xf>
    <xf numFmtId="0" fontId="1" fillId="0" borderId="0" xfId="1" applyFont="1" applyFill="1"/>
    <xf numFmtId="0" fontId="1" fillId="0" borderId="0" xfId="1" applyFont="1" applyBorder="1"/>
    <xf numFmtId="0" fontId="1" fillId="0" borderId="11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3" fontId="1" fillId="3" borderId="12" xfId="1" applyNumberFormat="1" applyFont="1" applyFill="1" applyBorder="1" applyProtection="1">
      <protection locked="0"/>
    </xf>
    <xf numFmtId="3" fontId="1" fillId="3" borderId="3" xfId="1" applyNumberFormat="1" applyFont="1" applyFill="1" applyBorder="1" applyProtection="1">
      <protection locked="0"/>
    </xf>
    <xf numFmtId="3" fontId="1" fillId="0" borderId="27" xfId="1" applyNumberFormat="1" applyFont="1" applyBorder="1"/>
    <xf numFmtId="3" fontId="1" fillId="0" borderId="28" xfId="1" applyNumberFormat="1" applyFont="1" applyBorder="1"/>
    <xf numFmtId="0" fontId="1" fillId="0" borderId="22" xfId="1" applyFont="1" applyBorder="1"/>
    <xf numFmtId="0" fontId="14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3" fontId="11" fillId="0" borderId="0" xfId="1" applyNumberFormat="1" applyFont="1"/>
    <xf numFmtId="0" fontId="11" fillId="0" borderId="0" xfId="1" quotePrefix="1" applyFont="1" applyAlignment="1">
      <alignment horizontal="center"/>
    </xf>
    <xf numFmtId="0" fontId="15" fillId="0" borderId="0" xfId="1" quotePrefix="1" applyFont="1" applyFill="1" applyBorder="1" applyAlignment="1" applyProtection="1">
      <alignment horizontal="left"/>
    </xf>
    <xf numFmtId="3" fontId="11" fillId="0" borderId="0" xfId="1" applyNumberFormat="1" applyFont="1" applyFill="1" applyBorder="1"/>
    <xf numFmtId="0" fontId="2" fillId="0" borderId="0" xfId="1" applyFont="1"/>
    <xf numFmtId="0" fontId="2" fillId="0" borderId="14" xfId="1" applyFont="1" applyBorder="1"/>
    <xf numFmtId="0" fontId="2" fillId="0" borderId="16" xfId="1" applyFont="1" applyBorder="1"/>
    <xf numFmtId="0" fontId="16" fillId="0" borderId="0" xfId="1" applyFont="1" applyBorder="1" applyAlignment="1" applyProtection="1">
      <alignment horizontal="center"/>
    </xf>
    <xf numFmtId="0" fontId="16" fillId="0" borderId="0" xfId="1" quotePrefix="1" applyFont="1" applyFill="1" applyBorder="1" applyAlignment="1" applyProtection="1">
      <alignment horizontal="left"/>
    </xf>
    <xf numFmtId="1" fontId="16" fillId="0" borderId="12" xfId="1" applyNumberFormat="1" applyFont="1" applyBorder="1" applyAlignment="1" applyProtection="1">
      <alignment horizontal="center"/>
    </xf>
    <xf numFmtId="3" fontId="16" fillId="0" borderId="29" xfId="1" applyNumberFormat="1" applyFont="1" applyBorder="1" applyProtection="1"/>
    <xf numFmtId="3" fontId="16" fillId="0" borderId="7" xfId="1" applyNumberFormat="1" applyFont="1" applyBorder="1" applyProtection="1"/>
    <xf numFmtId="3" fontId="16" fillId="0" borderId="7" xfId="1" applyNumberFormat="1" applyFont="1" applyFill="1" applyBorder="1" applyProtection="1">
      <protection locked="0"/>
    </xf>
    <xf numFmtId="3" fontId="11" fillId="0" borderId="7" xfId="1" applyNumberFormat="1" applyFont="1" applyFill="1" applyBorder="1" applyProtection="1">
      <protection locked="0"/>
    </xf>
    <xf numFmtId="3" fontId="11" fillId="0" borderId="8" xfId="1" applyNumberFormat="1" applyFont="1" applyFill="1" applyBorder="1" applyProtection="1"/>
    <xf numFmtId="3" fontId="11" fillId="0" borderId="7" xfId="1" applyNumberFormat="1" applyFont="1" applyFill="1" applyBorder="1" applyProtection="1"/>
    <xf numFmtId="0" fontId="17" fillId="0" borderId="0" xfId="1" quotePrefix="1" applyFont="1" applyFill="1" applyBorder="1" applyAlignment="1" applyProtection="1">
      <alignment horizontal="left"/>
    </xf>
    <xf numFmtId="1" fontId="16" fillId="0" borderId="2" xfId="1" applyNumberFormat="1" applyFont="1" applyBorder="1" applyAlignment="1" applyProtection="1">
      <alignment horizontal="center"/>
    </xf>
    <xf numFmtId="3" fontId="16" fillId="0" borderId="6" xfId="1" applyNumberFormat="1" applyFont="1" applyBorder="1" applyProtection="1"/>
    <xf numFmtId="3" fontId="16" fillId="0" borderId="2" xfId="1" applyNumberFormat="1" applyFont="1" applyBorder="1" applyProtection="1"/>
    <xf numFmtId="3" fontId="16" fillId="0" borderId="2" xfId="1" applyNumberFormat="1" applyFont="1" applyFill="1" applyBorder="1" applyProtection="1">
      <protection locked="0"/>
    </xf>
    <xf numFmtId="3" fontId="11" fillId="0" borderId="2" xfId="1" applyNumberFormat="1" applyFont="1" applyFill="1" applyBorder="1" applyProtection="1">
      <protection locked="0"/>
    </xf>
    <xf numFmtId="3" fontId="11" fillId="0" borderId="5" xfId="1" applyNumberFormat="1" applyFont="1" applyFill="1" applyBorder="1" applyProtection="1"/>
    <xf numFmtId="3" fontId="11" fillId="0" borderId="2" xfId="1" applyNumberFormat="1" applyFont="1" applyFill="1" applyBorder="1" applyProtection="1"/>
    <xf numFmtId="3" fontId="16" fillId="0" borderId="6" xfId="1" applyNumberFormat="1" applyFont="1" applyBorder="1" applyAlignment="1" applyProtection="1">
      <alignment horizontal="left"/>
    </xf>
    <xf numFmtId="3" fontId="16" fillId="0" borderId="2" xfId="1" quotePrefix="1" applyNumberFormat="1" applyFont="1" applyBorder="1" applyAlignment="1" applyProtection="1">
      <alignment horizontal="left"/>
    </xf>
    <xf numFmtId="3" fontId="16" fillId="0" borderId="2" xfId="1" applyNumberFormat="1" applyFont="1" applyBorder="1" applyAlignment="1" applyProtection="1">
      <alignment horizontal="left"/>
    </xf>
    <xf numFmtId="1" fontId="16" fillId="0" borderId="2" xfId="1" applyNumberFormat="1" applyFont="1" applyBorder="1" applyAlignment="1" applyProtection="1">
      <alignment horizontal="center"/>
      <protection locked="0"/>
    </xf>
    <xf numFmtId="0" fontId="16" fillId="0" borderId="5" xfId="1" quotePrefix="1" applyFont="1" applyBorder="1" applyAlignment="1" applyProtection="1">
      <alignment horizontal="left"/>
      <protection locked="0"/>
    </xf>
    <xf numFmtId="3" fontId="16" fillId="0" borderId="6" xfId="1" applyNumberFormat="1" applyFont="1" applyBorder="1" applyProtection="1">
      <protection locked="0"/>
    </xf>
    <xf numFmtId="0" fontId="16" fillId="0" borderId="5" xfId="1" applyFont="1" applyBorder="1" applyAlignment="1" applyProtection="1">
      <alignment horizontal="left"/>
      <protection locked="0"/>
    </xf>
    <xf numFmtId="3" fontId="16" fillId="0" borderId="6" xfId="1" applyNumberFormat="1" applyFont="1" applyFill="1" applyBorder="1" applyProtection="1">
      <protection locked="0"/>
    </xf>
    <xf numFmtId="1" fontId="16" fillId="0" borderId="3" xfId="1" applyNumberFormat="1" applyFont="1" applyBorder="1" applyAlignment="1" applyProtection="1">
      <alignment horizontal="center"/>
    </xf>
    <xf numFmtId="0" fontId="16" fillId="0" borderId="9" xfId="1" quotePrefix="1" applyFont="1" applyBorder="1" applyAlignment="1" applyProtection="1">
      <alignment horizontal="left"/>
    </xf>
    <xf numFmtId="3" fontId="16" fillId="0" borderId="4" xfId="1" applyNumberFormat="1" applyFont="1" applyBorder="1" applyProtection="1"/>
    <xf numFmtId="3" fontId="16" fillId="0" borderId="3" xfId="1" applyNumberFormat="1" applyFont="1" applyFill="1" applyBorder="1" applyProtection="1"/>
    <xf numFmtId="3" fontId="11" fillId="0" borderId="3" xfId="1" applyNumberFormat="1" applyFont="1" applyFill="1" applyBorder="1" applyProtection="1">
      <protection locked="0"/>
    </xf>
    <xf numFmtId="3" fontId="11" fillId="0" borderId="3" xfId="1" applyNumberFormat="1" applyFont="1" applyFill="1" applyBorder="1" applyProtection="1"/>
    <xf numFmtId="0" fontId="16" fillId="0" borderId="1" xfId="1" applyFont="1" applyBorder="1" applyAlignment="1" applyProtection="1">
      <alignment horizontal="center"/>
    </xf>
    <xf numFmtId="0" fontId="16" fillId="0" borderId="10" xfId="1" quotePrefix="1" applyFont="1" applyBorder="1" applyAlignment="1" applyProtection="1">
      <alignment horizontal="left"/>
    </xf>
    <xf numFmtId="3" fontId="11" fillId="0" borderId="1" xfId="1" applyNumberFormat="1" applyFont="1" applyBorder="1"/>
    <xf numFmtId="3" fontId="11" fillId="0" borderId="1" xfId="1" applyNumberFormat="1" applyFont="1" applyFill="1" applyBorder="1"/>
    <xf numFmtId="3" fontId="11" fillId="0" borderId="0" xfId="1" applyNumberFormat="1" applyFont="1" applyFill="1" applyBorder="1" applyAlignment="1">
      <alignment horizontal="center"/>
    </xf>
    <xf numFmtId="0" fontId="11" fillId="0" borderId="0" xfId="1" applyFont="1" applyFill="1"/>
    <xf numFmtId="3" fontId="11" fillId="0" borderId="0" xfId="1" applyNumberFormat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quotePrefix="1" applyFont="1" applyAlignment="1">
      <alignment horizontal="right"/>
    </xf>
    <xf numFmtId="0" fontId="16" fillId="0" borderId="5" xfId="1" quotePrefix="1" applyFont="1" applyFill="1" applyBorder="1" applyAlignment="1" applyProtection="1">
      <alignment horizontal="left"/>
    </xf>
    <xf numFmtId="3" fontId="11" fillId="0" borderId="5" xfId="1" applyNumberFormat="1" applyFont="1" applyFill="1" applyBorder="1"/>
    <xf numFmtId="0" fontId="11" fillId="0" borderId="5" xfId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/>
    <xf numFmtId="3" fontId="11" fillId="0" borderId="0" xfId="1" applyNumberFormat="1" applyFont="1" applyBorder="1"/>
    <xf numFmtId="0" fontId="18" fillId="0" borderId="0" xfId="1" applyFont="1" applyBorder="1"/>
    <xf numFmtId="3" fontId="1" fillId="0" borderId="5" xfId="1" applyNumberFormat="1" applyFont="1" applyBorder="1"/>
    <xf numFmtId="167" fontId="1" fillId="0" borderId="5" xfId="3" applyNumberFormat="1" applyFont="1" applyBorder="1"/>
    <xf numFmtId="0" fontId="7" fillId="0" borderId="5" xfId="1" applyFont="1" applyBorder="1"/>
    <xf numFmtId="0" fontId="2" fillId="0" borderId="5" xfId="1" applyFont="1" applyBorder="1"/>
  </cellXfs>
  <cellStyles count="4">
    <cellStyle name="Normal" xfId="0" builtinId="0"/>
    <cellStyle name="Normal 2" xfId="1"/>
    <cellStyle name="Prosent 2" xfId="2"/>
    <cellStyle name="Prosent 2 2" xfId="3"/>
  </cellStyles>
  <dxfs count="0"/>
  <tableStyles count="0" defaultTableStyle="TableStyleMedium2" defaultPivotStyle="PivotStyleLight16"/>
  <colors>
    <mruColors>
      <color rgb="FF99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opLeftCell="A5" workbookViewId="0">
      <selection activeCell="J22" sqref="J22"/>
    </sheetView>
  </sheetViews>
  <sheetFormatPr baseColWidth="10" defaultRowHeight="15.75" x14ac:dyDescent="0.25"/>
  <cols>
    <col min="1" max="1" width="6.7109375" style="1" bestFit="1" customWidth="1"/>
    <col min="2" max="2" width="22.85546875" style="1" bestFit="1" customWidth="1"/>
    <col min="3" max="3" width="4" style="1" customWidth="1"/>
    <col min="4" max="4" width="11.85546875" style="1" customWidth="1"/>
    <col min="5" max="16384" width="11.42578125" style="1"/>
  </cols>
  <sheetData>
    <row r="1" spans="1:11" x14ac:dyDescent="0.25">
      <c r="A1" s="92" t="s">
        <v>79</v>
      </c>
    </row>
    <row r="3" spans="1:11" x14ac:dyDescent="0.25">
      <c r="A3" s="1" t="s">
        <v>11</v>
      </c>
      <c r="B3" s="92" t="s">
        <v>52</v>
      </c>
    </row>
    <row r="4" spans="1:11" x14ac:dyDescent="0.25">
      <c r="A4" s="35" t="s">
        <v>5</v>
      </c>
      <c r="B4" s="93" t="s">
        <v>6</v>
      </c>
      <c r="C4" s="2" t="s">
        <v>49</v>
      </c>
      <c r="D4" s="112">
        <v>2380</v>
      </c>
      <c r="E4" s="2">
        <v>2500</v>
      </c>
      <c r="F4" s="2">
        <v>2540</v>
      </c>
      <c r="G4" s="2">
        <v>8300</v>
      </c>
    </row>
    <row r="5" spans="1:11" x14ac:dyDescent="0.25">
      <c r="A5" s="117"/>
      <c r="B5" s="118"/>
      <c r="C5" s="120" t="s">
        <v>50</v>
      </c>
      <c r="D5" s="121" t="s">
        <v>63</v>
      </c>
      <c r="E5" s="117" t="s">
        <v>65</v>
      </c>
      <c r="F5" s="117" t="s">
        <v>67</v>
      </c>
      <c r="G5" s="119" t="s">
        <v>65</v>
      </c>
    </row>
    <row r="6" spans="1:11" x14ac:dyDescent="0.25">
      <c r="A6" s="36"/>
      <c r="B6" s="36"/>
      <c r="C6" s="4"/>
      <c r="D6" s="110" t="s">
        <v>64</v>
      </c>
      <c r="E6" s="110" t="s">
        <v>66</v>
      </c>
      <c r="F6" s="110" t="s">
        <v>66</v>
      </c>
      <c r="G6" s="111" t="s">
        <v>66</v>
      </c>
    </row>
    <row r="7" spans="1:11" x14ac:dyDescent="0.25">
      <c r="A7" s="95">
        <v>43466</v>
      </c>
      <c r="B7" s="39" t="s">
        <v>34</v>
      </c>
      <c r="C7" s="98"/>
      <c r="D7" s="15"/>
      <c r="E7" s="105">
        <v>-112000</v>
      </c>
      <c r="F7" s="106"/>
      <c r="G7" s="105"/>
    </row>
    <row r="8" spans="1:11" x14ac:dyDescent="0.25">
      <c r="A8" s="96">
        <v>43511</v>
      </c>
      <c r="B8" s="16"/>
      <c r="C8" s="99">
        <v>131</v>
      </c>
      <c r="D8" s="78">
        <v>-50000</v>
      </c>
      <c r="E8" s="115"/>
      <c r="F8" s="116">
        <v>50000</v>
      </c>
      <c r="G8" s="115"/>
    </row>
    <row r="9" spans="1:11" x14ac:dyDescent="0.25">
      <c r="A9" s="96">
        <v>43570</v>
      </c>
      <c r="B9" s="16"/>
      <c r="C9" s="99">
        <v>274</v>
      </c>
      <c r="D9" s="78">
        <v>-50000</v>
      </c>
      <c r="E9" s="115"/>
      <c r="F9" s="116">
        <v>50000</v>
      </c>
      <c r="G9" s="115"/>
      <c r="H9" s="152" t="s">
        <v>68</v>
      </c>
      <c r="I9" s="153"/>
      <c r="J9" s="153"/>
    </row>
    <row r="10" spans="1:11" x14ac:dyDescent="0.25">
      <c r="A10" s="96">
        <v>44114</v>
      </c>
      <c r="B10" s="16"/>
      <c r="C10" s="99">
        <v>548</v>
      </c>
      <c r="D10" s="78"/>
      <c r="E10" s="115">
        <v>111800</v>
      </c>
      <c r="F10" s="116">
        <v>-111800</v>
      </c>
      <c r="G10" s="115"/>
      <c r="H10" s="152" t="s">
        <v>70</v>
      </c>
      <c r="I10" s="153"/>
      <c r="J10" s="153"/>
    </row>
    <row r="11" spans="1:11" x14ac:dyDescent="0.25">
      <c r="A11" s="97" t="s">
        <v>51</v>
      </c>
      <c r="B11" s="40"/>
      <c r="C11" s="100">
        <v>603</v>
      </c>
      <c r="D11" s="19">
        <v>-11800</v>
      </c>
      <c r="E11" s="108"/>
      <c r="F11" s="109">
        <v>11800</v>
      </c>
      <c r="G11" s="109"/>
      <c r="H11" s="152" t="s">
        <v>69</v>
      </c>
      <c r="I11" s="153"/>
      <c r="J11" s="153"/>
    </row>
    <row r="12" spans="1:11" s="22" customFormat="1" ht="20.25" x14ac:dyDescent="0.3">
      <c r="A12" s="122"/>
      <c r="B12" s="123"/>
      <c r="C12" s="123"/>
      <c r="D12" s="29"/>
      <c r="E12" s="135">
        <f>SUM(E7:E11)</f>
        <v>-200</v>
      </c>
      <c r="F12" s="114">
        <f t="shared" ref="F12:G12" si="0">SUM(F7:F11)</f>
        <v>0</v>
      </c>
      <c r="G12" s="114">
        <f t="shared" si="0"/>
        <v>0</v>
      </c>
      <c r="H12" s="1"/>
      <c r="J12" s="1"/>
      <c r="K12" s="1"/>
    </row>
    <row r="13" spans="1:11" x14ac:dyDescent="0.25">
      <c r="A13" s="122"/>
      <c r="B13" s="123"/>
      <c r="C13" s="124"/>
      <c r="D13" s="29"/>
      <c r="E13" s="30"/>
      <c r="F13" s="125"/>
      <c r="G13" s="125"/>
    </row>
    <row r="15" spans="1:11" x14ac:dyDescent="0.25">
      <c r="B15" s="55"/>
      <c r="C15" s="55"/>
      <c r="D15" s="55"/>
      <c r="E15" s="55"/>
      <c r="F15" s="55"/>
      <c r="G15" s="55"/>
      <c r="H15" s="55"/>
      <c r="I15" s="55"/>
      <c r="J15" s="55"/>
    </row>
    <row r="16" spans="1:11" x14ac:dyDescent="0.25">
      <c r="B16" s="55"/>
      <c r="C16" s="55"/>
      <c r="D16" s="55"/>
      <c r="E16" s="55"/>
      <c r="F16" s="55"/>
      <c r="G16" s="55"/>
      <c r="H16" s="55"/>
      <c r="I16" s="55"/>
      <c r="J16" s="55"/>
    </row>
    <row r="17" spans="1:10" x14ac:dyDescent="0.25">
      <c r="B17" s="55"/>
      <c r="C17" s="55"/>
      <c r="D17" s="55"/>
      <c r="E17" s="55"/>
      <c r="F17" s="55"/>
      <c r="G17" s="55"/>
      <c r="H17" s="55"/>
      <c r="I17" s="55"/>
      <c r="J17" s="55"/>
    </row>
    <row r="18" spans="1:10" x14ac:dyDescent="0.25">
      <c r="B18" s="55"/>
      <c r="C18" s="55"/>
      <c r="D18" s="55"/>
      <c r="E18" s="55"/>
      <c r="F18" s="55"/>
      <c r="G18" s="55"/>
      <c r="H18" s="55"/>
      <c r="I18" s="55"/>
      <c r="J18" s="55"/>
    </row>
    <row r="19" spans="1:10" x14ac:dyDescent="0.25">
      <c r="B19" s="55"/>
      <c r="C19" s="55"/>
      <c r="D19" s="55"/>
      <c r="E19" s="55"/>
      <c r="F19" s="55"/>
      <c r="G19" s="55"/>
      <c r="H19" s="55"/>
      <c r="I19" s="55"/>
      <c r="J19" s="55"/>
    </row>
    <row r="20" spans="1:10" x14ac:dyDescent="0.25">
      <c r="B20" s="55"/>
      <c r="C20" s="55"/>
      <c r="D20" s="55"/>
      <c r="E20" s="55"/>
      <c r="F20" s="55"/>
      <c r="G20" s="55"/>
      <c r="H20" s="55"/>
      <c r="I20" s="55"/>
      <c r="J20" s="55"/>
    </row>
    <row r="21" spans="1:10" x14ac:dyDescent="0.25">
      <c r="B21" s="55"/>
      <c r="C21" s="55"/>
      <c r="D21" s="55"/>
      <c r="E21" s="55"/>
      <c r="F21" s="55"/>
      <c r="G21" s="55"/>
      <c r="H21" s="55"/>
      <c r="I21" s="55"/>
      <c r="J21" s="55"/>
    </row>
    <row r="22" spans="1:10" x14ac:dyDescent="0.25">
      <c r="B22" s="55"/>
      <c r="C22" s="55"/>
      <c r="D22" s="55"/>
      <c r="E22" s="55"/>
      <c r="F22" s="55"/>
      <c r="G22" s="55"/>
      <c r="H22" s="55"/>
      <c r="I22" s="55"/>
      <c r="J22" s="55"/>
    </row>
    <row r="24" spans="1:10" x14ac:dyDescent="0.25">
      <c r="A24" s="1" t="s">
        <v>37</v>
      </c>
      <c r="B24" s="92" t="s">
        <v>53</v>
      </c>
    </row>
    <row r="25" spans="1:10" x14ac:dyDescent="0.25">
      <c r="A25" s="35" t="s">
        <v>5</v>
      </c>
      <c r="B25" s="93" t="s">
        <v>6</v>
      </c>
      <c r="C25" s="31"/>
      <c r="D25" s="112" t="s">
        <v>61</v>
      </c>
      <c r="E25" s="2" t="s">
        <v>2</v>
      </c>
      <c r="F25" s="2" t="s">
        <v>3</v>
      </c>
      <c r="G25" s="2" t="s">
        <v>4</v>
      </c>
    </row>
    <row r="26" spans="1:10" x14ac:dyDescent="0.25">
      <c r="A26" s="36"/>
      <c r="B26" s="36"/>
      <c r="C26" s="94"/>
      <c r="D26" s="110" t="s">
        <v>62</v>
      </c>
      <c r="E26" s="110"/>
      <c r="F26" s="110"/>
      <c r="G26" s="111"/>
    </row>
    <row r="27" spans="1:10" x14ac:dyDescent="0.25">
      <c r="A27" s="38">
        <v>2500</v>
      </c>
      <c r="B27" s="39" t="s">
        <v>29</v>
      </c>
      <c r="C27" s="39"/>
      <c r="D27" s="136">
        <v>-200</v>
      </c>
      <c r="E27" s="105"/>
      <c r="F27" s="106"/>
      <c r="G27" s="105"/>
    </row>
    <row r="28" spans="1:10" x14ac:dyDescent="0.25">
      <c r="A28" s="17">
        <v>8300</v>
      </c>
      <c r="B28" s="40" t="s">
        <v>30</v>
      </c>
      <c r="C28" s="40"/>
      <c r="D28" s="19"/>
      <c r="E28" s="108"/>
      <c r="F28" s="109"/>
      <c r="G28" s="109"/>
    </row>
    <row r="29" spans="1:10" s="44" customFormat="1" ht="12.75" x14ac:dyDescent="0.2">
      <c r="A29" s="41"/>
      <c r="B29" s="42"/>
      <c r="C29" s="42"/>
      <c r="D29" s="43"/>
      <c r="E29" s="43"/>
      <c r="F29" s="43"/>
      <c r="G29" s="43"/>
    </row>
  </sheetData>
  <pageMargins left="0.74803149606299213" right="0.74803149606299213" top="0.98425196850393704" bottom="0.78740157480314965" header="0.51181102362204722" footer="0.51181102362204722"/>
  <pageSetup paperSize="9" orientation="landscape" r:id="rId1"/>
  <headerFooter alignWithMargins="0">
    <oddHeader>&amp;COppgave 11.6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showZeros="0" workbookViewId="0">
      <selection activeCell="H10" sqref="H9:I10"/>
    </sheetView>
  </sheetViews>
  <sheetFormatPr baseColWidth="10" defaultRowHeight="15.75" x14ac:dyDescent="0.25"/>
  <cols>
    <col min="1" max="1" width="7.5703125" style="1" bestFit="1" customWidth="1"/>
    <col min="2" max="2" width="22.140625" style="1" bestFit="1" customWidth="1"/>
    <col min="3" max="6" width="11.28515625" style="1" customWidth="1"/>
    <col min="7" max="10" width="9.7109375" style="1" customWidth="1"/>
    <col min="11" max="16384" width="11.42578125" style="1"/>
  </cols>
  <sheetData>
    <row r="1" spans="1:12" x14ac:dyDescent="0.25">
      <c r="A1" s="92" t="s">
        <v>80</v>
      </c>
    </row>
    <row r="2" spans="1:12" x14ac:dyDescent="0.25">
      <c r="A2" s="92"/>
    </row>
    <row r="3" spans="1:12" x14ac:dyDescent="0.25">
      <c r="A3" s="1" t="s">
        <v>11</v>
      </c>
    </row>
    <row r="4" spans="1:12" x14ac:dyDescent="0.25">
      <c r="A4" s="45" t="s">
        <v>31</v>
      </c>
      <c r="B4" s="46" t="s">
        <v>32</v>
      </c>
      <c r="C4" s="68">
        <v>1900</v>
      </c>
      <c r="D4" s="68">
        <v>2500</v>
      </c>
      <c r="E4" s="68">
        <v>2540</v>
      </c>
      <c r="F4" s="68">
        <v>8300</v>
      </c>
    </row>
    <row r="5" spans="1:12" x14ac:dyDescent="0.25">
      <c r="A5" s="24"/>
      <c r="B5" s="47"/>
      <c r="C5" s="120" t="s">
        <v>71</v>
      </c>
      <c r="D5" s="120" t="s">
        <v>65</v>
      </c>
      <c r="E5" s="120" t="s">
        <v>67</v>
      </c>
      <c r="F5" s="120" t="s">
        <v>65</v>
      </c>
    </row>
    <row r="6" spans="1:12" x14ac:dyDescent="0.25">
      <c r="A6" s="24"/>
      <c r="B6" s="47"/>
      <c r="C6" s="139" t="s">
        <v>72</v>
      </c>
      <c r="D6" s="140" t="s">
        <v>66</v>
      </c>
      <c r="E6" s="139" t="s">
        <v>66</v>
      </c>
      <c r="F6" s="139" t="s">
        <v>66</v>
      </c>
    </row>
    <row r="7" spans="1:12" x14ac:dyDescent="0.25">
      <c r="A7" s="36"/>
      <c r="B7" s="4"/>
      <c r="C7" s="85"/>
      <c r="D7" s="138"/>
      <c r="E7" s="85"/>
      <c r="F7" s="85" t="s">
        <v>73</v>
      </c>
    </row>
    <row r="8" spans="1:12" x14ac:dyDescent="0.25">
      <c r="A8" s="48">
        <v>39814</v>
      </c>
      <c r="B8" s="49" t="s">
        <v>34</v>
      </c>
      <c r="C8" s="50"/>
      <c r="D8" s="141"/>
      <c r="E8" s="141"/>
      <c r="F8" s="141"/>
    </row>
    <row r="9" spans="1:12" x14ac:dyDescent="0.25">
      <c r="A9" s="51">
        <v>39859</v>
      </c>
      <c r="B9" s="52" t="s">
        <v>33</v>
      </c>
      <c r="C9" s="53"/>
      <c r="D9" s="53"/>
      <c r="E9" s="53"/>
      <c r="F9" s="53"/>
    </row>
    <row r="10" spans="1:12" x14ac:dyDescent="0.25">
      <c r="A10" s="54">
        <v>43570</v>
      </c>
      <c r="B10" s="55" t="s">
        <v>33</v>
      </c>
      <c r="C10" s="53"/>
      <c r="D10" s="53"/>
      <c r="E10" s="53"/>
      <c r="F10" s="53"/>
    </row>
    <row r="11" spans="1:12" x14ac:dyDescent="0.25">
      <c r="A11" s="51">
        <v>43758</v>
      </c>
      <c r="B11" s="52" t="s">
        <v>35</v>
      </c>
      <c r="C11" s="53"/>
      <c r="D11" s="53"/>
      <c r="E11" s="53"/>
      <c r="F11" s="53"/>
    </row>
    <row r="12" spans="1:12" x14ac:dyDescent="0.25">
      <c r="A12" s="56">
        <v>43779</v>
      </c>
      <c r="B12" s="57" t="s">
        <v>36</v>
      </c>
      <c r="C12" s="58"/>
      <c r="D12" s="58"/>
      <c r="E12" s="58"/>
      <c r="F12" s="58"/>
    </row>
    <row r="13" spans="1:12" s="22" customFormat="1" ht="20.25" x14ac:dyDescent="0.3">
      <c r="A13" s="23"/>
      <c r="B13" s="59" t="s">
        <v>1</v>
      </c>
      <c r="C13" s="60"/>
      <c r="D13" s="60">
        <f>SUM(D8:D12)</f>
        <v>0</v>
      </c>
      <c r="E13" s="60">
        <f>SUM(E8:E12)</f>
        <v>0</v>
      </c>
      <c r="F13" s="60"/>
      <c r="G13" s="1"/>
      <c r="H13" s="1"/>
      <c r="I13" s="1"/>
      <c r="J13" s="1"/>
      <c r="K13" s="1"/>
      <c r="L13" s="1"/>
    </row>
    <row r="14" spans="1:12" x14ac:dyDescent="0.25">
      <c r="A14" s="61"/>
    </row>
    <row r="15" spans="1:12" x14ac:dyDescent="0.25">
      <c r="A15" s="1" t="s">
        <v>37</v>
      </c>
    </row>
    <row r="16" spans="1:12" x14ac:dyDescent="0.25">
      <c r="A16" s="61"/>
      <c r="B16" s="1" t="s">
        <v>54</v>
      </c>
    </row>
    <row r="18" spans="1:6" x14ac:dyDescent="0.25">
      <c r="A18" s="62"/>
      <c r="B18" s="63"/>
      <c r="C18" s="68" t="s">
        <v>61</v>
      </c>
      <c r="D18" s="68" t="s">
        <v>2</v>
      </c>
      <c r="E18" s="68" t="s">
        <v>3</v>
      </c>
      <c r="F18" s="68" t="s">
        <v>4</v>
      </c>
    </row>
    <row r="19" spans="1:6" x14ac:dyDescent="0.25">
      <c r="A19" s="134" t="s">
        <v>5</v>
      </c>
      <c r="B19" s="36" t="s">
        <v>32</v>
      </c>
      <c r="C19" s="85" t="s">
        <v>62</v>
      </c>
      <c r="D19" s="138"/>
      <c r="E19" s="85"/>
      <c r="F19" s="85"/>
    </row>
    <row r="20" spans="1:6" x14ac:dyDescent="0.25">
      <c r="A20" s="64">
        <v>2500</v>
      </c>
      <c r="B20" s="65" t="s">
        <v>29</v>
      </c>
      <c r="C20" s="142">
        <f>D13</f>
        <v>0</v>
      </c>
      <c r="D20" s="142"/>
      <c r="E20" s="142"/>
      <c r="F20" s="142"/>
    </row>
    <row r="21" spans="1:6" x14ac:dyDescent="0.25">
      <c r="A21" s="66">
        <v>8300</v>
      </c>
      <c r="B21" s="57" t="s">
        <v>30</v>
      </c>
      <c r="C21" s="67"/>
      <c r="D21" s="67"/>
      <c r="E21" s="67"/>
      <c r="F21" s="67"/>
    </row>
    <row r="25" spans="1:6" x14ac:dyDescent="0.25">
      <c r="A25" s="92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11.7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showZeros="0" topLeftCell="A5" workbookViewId="0">
      <selection activeCell="I28" sqref="I28"/>
    </sheetView>
  </sheetViews>
  <sheetFormatPr baseColWidth="10" defaultRowHeight="15.75" x14ac:dyDescent="0.25"/>
  <cols>
    <col min="1" max="1" width="6.5703125" style="1" bestFit="1" customWidth="1"/>
    <col min="2" max="2" width="22.140625" style="1" bestFit="1" customWidth="1"/>
    <col min="3" max="6" width="10.7109375" style="1" customWidth="1"/>
    <col min="7" max="11" width="9.7109375" style="1" customWidth="1"/>
    <col min="12" max="16384" width="11.42578125" style="1"/>
  </cols>
  <sheetData>
    <row r="1" spans="1:9" x14ac:dyDescent="0.25">
      <c r="A1" s="92" t="s">
        <v>81</v>
      </c>
    </row>
    <row r="3" spans="1:9" x14ac:dyDescent="0.25">
      <c r="A3" s="68" t="s">
        <v>5</v>
      </c>
      <c r="B3" s="46" t="s">
        <v>6</v>
      </c>
      <c r="C3" s="155" t="s">
        <v>83</v>
      </c>
      <c r="D3" s="156"/>
    </row>
    <row r="4" spans="1:9" x14ac:dyDescent="0.25">
      <c r="A4" s="4"/>
      <c r="B4" s="4"/>
      <c r="C4" s="157" t="s">
        <v>84</v>
      </c>
      <c r="D4" s="23" t="s">
        <v>85</v>
      </c>
    </row>
    <row r="5" spans="1:9" x14ac:dyDescent="0.25">
      <c r="A5" s="5">
        <v>2500</v>
      </c>
      <c r="B5" s="6" t="s">
        <v>29</v>
      </c>
      <c r="C5" s="69">
        <v>22000</v>
      </c>
      <c r="D5" s="158">
        <v>24000</v>
      </c>
    </row>
    <row r="6" spans="1:9" x14ac:dyDescent="0.25">
      <c r="A6" s="5">
        <v>2540</v>
      </c>
      <c r="B6" s="6" t="s">
        <v>33</v>
      </c>
      <c r="C6" s="11">
        <v>22000</v>
      </c>
      <c r="D6" s="158">
        <v>22000</v>
      </c>
    </row>
    <row r="7" spans="1:9" x14ac:dyDescent="0.25">
      <c r="A7" s="17">
        <v>8300</v>
      </c>
      <c r="B7" s="70" t="s">
        <v>30</v>
      </c>
      <c r="C7" s="20"/>
      <c r="D7" s="159"/>
    </row>
    <row r="9" spans="1:9" x14ac:dyDescent="0.25">
      <c r="A9" s="145" t="s">
        <v>82</v>
      </c>
    </row>
    <row r="10" spans="1:9" x14ac:dyDescent="0.25">
      <c r="A10" s="145" t="s">
        <v>86</v>
      </c>
    </row>
    <row r="12" spans="1:9" x14ac:dyDescent="0.25">
      <c r="A12" s="1" t="s">
        <v>11</v>
      </c>
      <c r="B12" s="34" t="s">
        <v>55</v>
      </c>
    </row>
    <row r="14" spans="1:9" x14ac:dyDescent="0.25"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B15" s="154"/>
      <c r="C15" s="154"/>
      <c r="D15" s="154"/>
      <c r="E15" s="154"/>
      <c r="F15" s="154"/>
      <c r="G15" s="154"/>
      <c r="H15" s="154"/>
      <c r="I15" s="154"/>
    </row>
    <row r="17" spans="1:9" x14ac:dyDescent="0.25">
      <c r="B17" s="34" t="s">
        <v>74</v>
      </c>
    </row>
    <row r="19" spans="1:9" x14ac:dyDescent="0.25">
      <c r="B19" s="55"/>
      <c r="C19" s="55"/>
      <c r="D19" s="55"/>
      <c r="E19" s="55"/>
      <c r="F19" s="55"/>
      <c r="G19" s="55"/>
      <c r="H19" s="55"/>
      <c r="I19" s="55"/>
    </row>
    <row r="20" spans="1:9" x14ac:dyDescent="0.25">
      <c r="B20" s="55"/>
      <c r="C20" s="55"/>
      <c r="D20" s="55"/>
      <c r="E20" s="55"/>
      <c r="F20" s="55"/>
      <c r="G20" s="55"/>
      <c r="H20" s="55"/>
      <c r="I20" s="55"/>
    </row>
    <row r="21" spans="1:9" x14ac:dyDescent="0.25">
      <c r="B21" s="154"/>
      <c r="C21" s="154"/>
      <c r="D21" s="154"/>
      <c r="E21" s="154"/>
      <c r="F21" s="154"/>
      <c r="G21" s="154"/>
      <c r="H21" s="154"/>
      <c r="I21" s="154"/>
    </row>
    <row r="23" spans="1:9" x14ac:dyDescent="0.25">
      <c r="A23" s="1" t="s">
        <v>37</v>
      </c>
    </row>
    <row r="24" spans="1:9" x14ac:dyDescent="0.25">
      <c r="A24" s="68" t="s">
        <v>5</v>
      </c>
      <c r="B24" s="46" t="s">
        <v>6</v>
      </c>
      <c r="C24" s="68" t="s">
        <v>61</v>
      </c>
      <c r="D24" s="68" t="s">
        <v>2</v>
      </c>
      <c r="E24" s="68" t="s">
        <v>3</v>
      </c>
      <c r="F24" s="68" t="s">
        <v>4</v>
      </c>
    </row>
    <row r="25" spans="1:9" x14ac:dyDescent="0.25">
      <c r="A25" s="4"/>
      <c r="B25" s="4"/>
      <c r="C25" s="133" t="s">
        <v>62</v>
      </c>
      <c r="D25" s="133"/>
      <c r="E25" s="133"/>
      <c r="F25" s="133"/>
    </row>
    <row r="26" spans="1:9" x14ac:dyDescent="0.25">
      <c r="A26" s="5">
        <v>2500</v>
      </c>
      <c r="B26" s="6" t="s">
        <v>29</v>
      </c>
      <c r="C26" s="6">
        <v>-2000</v>
      </c>
      <c r="D26" s="143"/>
      <c r="E26" s="143"/>
      <c r="F26" s="144"/>
    </row>
    <row r="27" spans="1:9" x14ac:dyDescent="0.25">
      <c r="A27" s="5">
        <v>2540</v>
      </c>
      <c r="B27" s="6" t="s">
        <v>33</v>
      </c>
      <c r="C27" s="11">
        <v>0</v>
      </c>
      <c r="D27" s="143"/>
      <c r="E27" s="143"/>
      <c r="F27" s="144"/>
    </row>
    <row r="28" spans="1:9" x14ac:dyDescent="0.25">
      <c r="A28" s="17">
        <v>8300</v>
      </c>
      <c r="B28" s="70" t="s">
        <v>30</v>
      </c>
      <c r="C28" s="20"/>
      <c r="D28" s="109"/>
      <c r="E28" s="109"/>
      <c r="F28" s="108"/>
    </row>
  </sheetData>
  <mergeCells count="1">
    <mergeCell ref="C3:D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11.8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Zeros="0" workbookViewId="0">
      <selection activeCell="I21" sqref="I21"/>
    </sheetView>
  </sheetViews>
  <sheetFormatPr baseColWidth="10" defaultRowHeight="15.75" x14ac:dyDescent="0.25"/>
  <cols>
    <col min="1" max="1" width="6.42578125" style="1" customWidth="1"/>
    <col min="2" max="2" width="23.42578125" style="1" bestFit="1" customWidth="1"/>
    <col min="3" max="16384" width="11.42578125" style="1"/>
  </cols>
  <sheetData>
    <row r="1" spans="1:10" x14ac:dyDescent="0.25">
      <c r="A1" s="92" t="s">
        <v>87</v>
      </c>
    </row>
    <row r="2" spans="1:10" x14ac:dyDescent="0.25">
      <c r="A2" s="92"/>
    </row>
    <row r="3" spans="1:10" x14ac:dyDescent="0.25">
      <c r="A3" s="2" t="s">
        <v>5</v>
      </c>
      <c r="B3" s="3" t="s">
        <v>6</v>
      </c>
      <c r="C3" s="127" t="s">
        <v>61</v>
      </c>
      <c r="D3" s="2" t="s">
        <v>2</v>
      </c>
      <c r="E3" s="2" t="s">
        <v>3</v>
      </c>
      <c r="F3" s="2" t="s">
        <v>4</v>
      </c>
    </row>
    <row r="4" spans="1:10" x14ac:dyDescent="0.25">
      <c r="A4" s="4"/>
      <c r="B4" s="4"/>
      <c r="C4" s="111" t="s">
        <v>62</v>
      </c>
      <c r="D4" s="111"/>
      <c r="E4" s="111"/>
      <c r="F4" s="111"/>
    </row>
    <row r="5" spans="1:10" x14ac:dyDescent="0.25">
      <c r="A5" s="5"/>
      <c r="B5" s="6" t="s">
        <v>7</v>
      </c>
      <c r="C5" s="7">
        <f>2711000-1238000</f>
        <v>1473000</v>
      </c>
      <c r="D5" s="102"/>
      <c r="E5" s="102"/>
      <c r="F5" s="104"/>
    </row>
    <row r="6" spans="1:10" x14ac:dyDescent="0.25">
      <c r="A6" s="9">
        <v>2000</v>
      </c>
      <c r="B6" s="10" t="s">
        <v>24</v>
      </c>
      <c r="C6" s="11">
        <v>-250000</v>
      </c>
      <c r="D6" s="105"/>
      <c r="E6" s="105"/>
      <c r="F6" s="107"/>
    </row>
    <row r="7" spans="1:10" x14ac:dyDescent="0.25">
      <c r="A7" s="9">
        <v>2050</v>
      </c>
      <c r="B7" s="71" t="s">
        <v>25</v>
      </c>
      <c r="C7" s="11">
        <v>-74000</v>
      </c>
      <c r="D7" s="105"/>
      <c r="E7" s="105"/>
      <c r="F7" s="107"/>
    </row>
    <row r="8" spans="1:10" x14ac:dyDescent="0.25">
      <c r="A8" s="9">
        <v>2500</v>
      </c>
      <c r="B8" s="10" t="s">
        <v>29</v>
      </c>
      <c r="C8" s="11">
        <v>-1000</v>
      </c>
      <c r="D8" s="105"/>
      <c r="E8" s="105"/>
      <c r="F8" s="107"/>
    </row>
    <row r="9" spans="1:10" x14ac:dyDescent="0.25">
      <c r="A9" s="9">
        <v>2540</v>
      </c>
      <c r="B9" s="10" t="s">
        <v>33</v>
      </c>
      <c r="C9" s="11"/>
      <c r="D9" s="105"/>
      <c r="E9" s="105"/>
      <c r="F9" s="107"/>
    </row>
    <row r="10" spans="1:10" x14ac:dyDescent="0.25">
      <c r="A10" s="9">
        <v>2800</v>
      </c>
      <c r="B10" s="71" t="s">
        <v>26</v>
      </c>
      <c r="C10" s="11"/>
      <c r="D10" s="105"/>
      <c r="E10" s="105"/>
      <c r="F10" s="107"/>
    </row>
    <row r="11" spans="1:10" x14ac:dyDescent="0.25">
      <c r="A11" s="13"/>
      <c r="B11" s="16" t="s">
        <v>8</v>
      </c>
      <c r="C11" s="15">
        <f>867000-1835000</f>
        <v>-968000</v>
      </c>
      <c r="D11" s="105"/>
      <c r="E11" s="105"/>
      <c r="F11" s="107"/>
    </row>
    <row r="12" spans="1:10" x14ac:dyDescent="0.25">
      <c r="A12" s="13"/>
      <c r="B12" s="16" t="s">
        <v>9</v>
      </c>
      <c r="C12" s="15">
        <v>-2692000</v>
      </c>
      <c r="D12" s="105"/>
      <c r="E12" s="105"/>
      <c r="F12" s="107"/>
    </row>
    <row r="13" spans="1:10" x14ac:dyDescent="0.25">
      <c r="A13" s="13"/>
      <c r="B13" s="16" t="s">
        <v>10</v>
      </c>
      <c r="C13" s="15">
        <v>2512000</v>
      </c>
      <c r="D13" s="105"/>
      <c r="E13" s="105"/>
      <c r="F13" s="107"/>
    </row>
    <row r="14" spans="1:10" x14ac:dyDescent="0.25">
      <c r="A14" s="13">
        <v>8300</v>
      </c>
      <c r="B14" s="16" t="s">
        <v>30</v>
      </c>
      <c r="C14" s="15"/>
      <c r="D14" s="105"/>
      <c r="E14" s="105"/>
      <c r="F14" s="107"/>
    </row>
    <row r="15" spans="1:10" x14ac:dyDescent="0.25">
      <c r="A15" s="17">
        <v>8800</v>
      </c>
      <c r="B15" s="18" t="s">
        <v>0</v>
      </c>
      <c r="C15" s="19"/>
      <c r="D15" s="108"/>
      <c r="E15" s="109"/>
      <c r="F15" s="108"/>
    </row>
    <row r="16" spans="1:10" s="22" customFormat="1" ht="20.25" x14ac:dyDescent="0.3">
      <c r="A16" s="32"/>
      <c r="B16" s="33"/>
      <c r="C16" s="21">
        <f>SUM(C5:C15)</f>
        <v>0</v>
      </c>
      <c r="D16" s="21">
        <f t="shared" ref="D16:F16" si="0">SUM(D5:D15)</f>
        <v>0</v>
      </c>
      <c r="E16" s="21">
        <f t="shared" si="0"/>
        <v>0</v>
      </c>
      <c r="F16" s="21">
        <f t="shared" si="0"/>
        <v>0</v>
      </c>
      <c r="G16" s="1"/>
      <c r="H16" s="1"/>
      <c r="I16" s="1"/>
      <c r="J16" s="1"/>
    </row>
    <row r="18" spans="1:10" x14ac:dyDescent="0.25">
      <c r="B18" s="34" t="s">
        <v>27</v>
      </c>
    </row>
    <row r="19" spans="1:10" x14ac:dyDescent="0.25">
      <c r="D19" s="26"/>
      <c r="G19" s="26"/>
    </row>
    <row r="20" spans="1:10" ht="16.5" thickBot="1" x14ac:dyDescent="0.3">
      <c r="B20" s="55"/>
      <c r="C20" s="55"/>
      <c r="D20" s="160"/>
    </row>
    <row r="21" spans="1:10" s="22" customFormat="1" ht="21" thickBot="1" x14ac:dyDescent="0.35">
      <c r="A21" s="1"/>
      <c r="B21" s="55"/>
      <c r="C21" s="55"/>
      <c r="D21" s="161"/>
      <c r="E21" s="1"/>
      <c r="F21" s="1"/>
      <c r="G21" s="1"/>
      <c r="H21" s="1"/>
      <c r="I21" s="1"/>
      <c r="J21" s="1"/>
    </row>
    <row r="22" spans="1:10" x14ac:dyDescent="0.25">
      <c r="A22" s="92"/>
    </row>
    <row r="23" spans="1:10" x14ac:dyDescent="0.25">
      <c r="A23" s="92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&amp;COppgave 11.9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J13" sqref="J13"/>
    </sheetView>
  </sheetViews>
  <sheetFormatPr baseColWidth="10" defaultRowHeight="15.75" x14ac:dyDescent="0.25"/>
  <cols>
    <col min="1" max="1" width="6.5703125" style="1" bestFit="1" customWidth="1"/>
    <col min="2" max="2" width="18.5703125" style="1" bestFit="1" customWidth="1"/>
    <col min="3" max="16384" width="11.42578125" style="1"/>
  </cols>
  <sheetData>
    <row r="1" spans="1:11" x14ac:dyDescent="0.25">
      <c r="A1" s="92" t="s">
        <v>88</v>
      </c>
    </row>
    <row r="3" spans="1:11" x14ac:dyDescent="0.25">
      <c r="A3" s="1" t="s">
        <v>11</v>
      </c>
      <c r="B3" s="1" t="s">
        <v>58</v>
      </c>
    </row>
    <row r="4" spans="1:11" x14ac:dyDescent="0.25">
      <c r="B4" s="1" t="s">
        <v>56</v>
      </c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C5" s="55"/>
      <c r="D5" s="55"/>
      <c r="E5" s="55"/>
      <c r="F5" s="55"/>
      <c r="G5" s="55"/>
      <c r="H5" s="55"/>
      <c r="I5" s="55"/>
      <c r="J5" s="55"/>
      <c r="K5" s="55"/>
    </row>
    <row r="6" spans="1:11" x14ac:dyDescent="0.25"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25">
      <c r="B7" s="1" t="s">
        <v>57</v>
      </c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C8" s="55"/>
      <c r="D8" s="55"/>
      <c r="E8" s="55"/>
      <c r="F8" s="55"/>
      <c r="G8" s="55"/>
      <c r="H8" s="55"/>
      <c r="I8" s="55"/>
      <c r="J8" s="55"/>
      <c r="K8" s="55"/>
    </row>
    <row r="10" spans="1:11" x14ac:dyDescent="0.25">
      <c r="A10" s="1" t="s">
        <v>37</v>
      </c>
    </row>
    <row r="11" spans="1:11" x14ac:dyDescent="0.25">
      <c r="A11" s="45" t="s">
        <v>38</v>
      </c>
      <c r="B11" s="46" t="s">
        <v>6</v>
      </c>
      <c r="C11" s="45" t="s">
        <v>61</v>
      </c>
      <c r="D11" s="45" t="s">
        <v>2</v>
      </c>
      <c r="E11" s="45" t="s">
        <v>3</v>
      </c>
      <c r="F11" s="68" t="s">
        <v>4</v>
      </c>
    </row>
    <row r="12" spans="1:11" x14ac:dyDescent="0.25">
      <c r="A12" s="36"/>
      <c r="B12" s="4"/>
      <c r="C12" s="133" t="s">
        <v>62</v>
      </c>
      <c r="D12" s="133"/>
      <c r="E12" s="133"/>
      <c r="F12" s="133"/>
    </row>
    <row r="13" spans="1:11" x14ac:dyDescent="0.25">
      <c r="A13" s="5">
        <v>2120</v>
      </c>
      <c r="B13" s="6" t="s">
        <v>39</v>
      </c>
      <c r="C13" s="69">
        <v>-120000</v>
      </c>
      <c r="D13" s="143"/>
      <c r="E13" s="143"/>
      <c r="F13" s="144"/>
    </row>
    <row r="14" spans="1:11" x14ac:dyDescent="0.25">
      <c r="A14" s="5">
        <v>2500</v>
      </c>
      <c r="B14" s="6" t="s">
        <v>29</v>
      </c>
      <c r="C14" s="69">
        <f>339500-340000</f>
        <v>-500</v>
      </c>
      <c r="D14" s="143"/>
      <c r="E14" s="143"/>
      <c r="F14" s="144"/>
    </row>
    <row r="15" spans="1:11" x14ac:dyDescent="0.25">
      <c r="A15" s="5">
        <v>2540</v>
      </c>
      <c r="B15" s="6" t="s">
        <v>33</v>
      </c>
      <c r="C15" s="11"/>
      <c r="D15" s="143"/>
      <c r="E15" s="143"/>
      <c r="F15" s="144"/>
    </row>
    <row r="16" spans="1:11" x14ac:dyDescent="0.25">
      <c r="A16" s="72">
        <v>8300</v>
      </c>
      <c r="B16" s="73" t="s">
        <v>29</v>
      </c>
      <c r="C16" s="74"/>
      <c r="D16" s="146"/>
      <c r="E16" s="146"/>
      <c r="F16" s="147"/>
    </row>
    <row r="17" spans="1:6" x14ac:dyDescent="0.25">
      <c r="A17" s="17">
        <v>8320</v>
      </c>
      <c r="B17" s="70" t="s">
        <v>40</v>
      </c>
      <c r="C17" s="20"/>
      <c r="D17" s="109"/>
      <c r="E17" s="109"/>
      <c r="F17" s="108"/>
    </row>
    <row r="19" spans="1:6" x14ac:dyDescent="0.25">
      <c r="A19" s="1" t="s">
        <v>47</v>
      </c>
      <c r="B19" s="162" t="s">
        <v>89</v>
      </c>
      <c r="C19" s="162"/>
      <c r="D19" s="162"/>
      <c r="E19" s="162"/>
      <c r="F19" s="101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11.10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Zeros="0" topLeftCell="A2" workbookViewId="0">
      <selection activeCell="I20" sqref="I20"/>
    </sheetView>
  </sheetViews>
  <sheetFormatPr baseColWidth="10" defaultRowHeight="15.75" x14ac:dyDescent="0.25"/>
  <cols>
    <col min="1" max="1" width="6.42578125" style="1" bestFit="1" customWidth="1"/>
    <col min="2" max="2" width="23.42578125" style="1" bestFit="1" customWidth="1"/>
    <col min="3" max="16384" width="11.42578125" style="1"/>
  </cols>
  <sheetData>
    <row r="1" spans="1:7" x14ac:dyDescent="0.25">
      <c r="A1" s="92" t="s">
        <v>90</v>
      </c>
    </row>
    <row r="2" spans="1:7" x14ac:dyDescent="0.25">
      <c r="A2" s="126" t="s">
        <v>5</v>
      </c>
      <c r="B2" s="3" t="s">
        <v>6</v>
      </c>
      <c r="C2" s="127" t="s">
        <v>61</v>
      </c>
      <c r="D2" s="150" t="s">
        <v>2</v>
      </c>
      <c r="E2" s="151"/>
      <c r="F2" s="2" t="s">
        <v>3</v>
      </c>
      <c r="G2" s="2" t="s">
        <v>4</v>
      </c>
    </row>
    <row r="3" spans="1:7" x14ac:dyDescent="0.25">
      <c r="A3" s="36"/>
      <c r="B3" s="4"/>
      <c r="C3" s="128" t="s">
        <v>62</v>
      </c>
      <c r="D3" s="128"/>
      <c r="E3" s="129"/>
      <c r="F3" s="128"/>
      <c r="G3" s="111"/>
    </row>
    <row r="4" spans="1:7" x14ac:dyDescent="0.25">
      <c r="A4" s="37"/>
      <c r="B4" s="8" t="s">
        <v>7</v>
      </c>
      <c r="C4" s="7">
        <v>162300</v>
      </c>
      <c r="D4" s="102"/>
      <c r="E4" s="102"/>
      <c r="F4" s="103"/>
      <c r="G4" s="104"/>
    </row>
    <row r="5" spans="1:7" x14ac:dyDescent="0.25">
      <c r="A5" s="9">
        <v>1230</v>
      </c>
      <c r="B5" s="10" t="s">
        <v>17</v>
      </c>
      <c r="C5" s="11">
        <v>150000</v>
      </c>
      <c r="D5" s="105"/>
      <c r="E5" s="105"/>
      <c r="F5" s="106"/>
      <c r="G5" s="107"/>
    </row>
    <row r="6" spans="1:7" x14ac:dyDescent="0.25">
      <c r="A6" s="9">
        <v>1250</v>
      </c>
      <c r="B6" s="10" t="s">
        <v>18</v>
      </c>
      <c r="C6" s="11">
        <v>90000</v>
      </c>
      <c r="D6" s="105"/>
      <c r="E6" s="105"/>
      <c r="F6" s="106"/>
      <c r="G6" s="107"/>
    </row>
    <row r="7" spans="1:7" x14ac:dyDescent="0.25">
      <c r="A7" s="9">
        <v>1460</v>
      </c>
      <c r="B7" s="10" t="s">
        <v>12</v>
      </c>
      <c r="C7" s="11">
        <v>262000</v>
      </c>
      <c r="D7" s="105"/>
      <c r="E7" s="105"/>
      <c r="F7" s="106"/>
      <c r="G7" s="107"/>
    </row>
    <row r="8" spans="1:7" x14ac:dyDescent="0.25">
      <c r="A8" s="9">
        <v>1700</v>
      </c>
      <c r="B8" s="10" t="s">
        <v>19</v>
      </c>
      <c r="C8" s="11"/>
      <c r="D8" s="105"/>
      <c r="E8" s="105"/>
      <c r="F8" s="106"/>
      <c r="G8" s="107"/>
    </row>
    <row r="9" spans="1:7" x14ac:dyDescent="0.25">
      <c r="A9" s="9">
        <v>2000</v>
      </c>
      <c r="B9" s="10" t="s">
        <v>24</v>
      </c>
      <c r="C9" s="11">
        <v>-100000</v>
      </c>
      <c r="D9" s="105"/>
      <c r="E9" s="105"/>
      <c r="F9" s="106"/>
      <c r="G9" s="107"/>
    </row>
    <row r="10" spans="1:7" x14ac:dyDescent="0.25">
      <c r="A10" s="9">
        <v>2050</v>
      </c>
      <c r="B10" s="71" t="s">
        <v>25</v>
      </c>
      <c r="C10" s="11">
        <v>-19400</v>
      </c>
      <c r="D10" s="105"/>
      <c r="E10" s="105"/>
      <c r="F10" s="106"/>
      <c r="G10" s="107"/>
    </row>
    <row r="11" spans="1:7" x14ac:dyDescent="0.25">
      <c r="A11" s="9"/>
      <c r="B11" s="71" t="s">
        <v>8</v>
      </c>
      <c r="C11" s="11">
        <v>-72300</v>
      </c>
      <c r="D11" s="105"/>
      <c r="E11" s="105"/>
      <c r="F11" s="106"/>
      <c r="G11" s="107"/>
    </row>
    <row r="12" spans="1:7" x14ac:dyDescent="0.25">
      <c r="A12" s="9">
        <v>2120</v>
      </c>
      <c r="B12" s="75" t="s">
        <v>39</v>
      </c>
      <c r="C12" s="10">
        <v>-16280</v>
      </c>
      <c r="D12" s="105"/>
      <c r="E12" s="105"/>
      <c r="F12" s="106"/>
      <c r="G12" s="107"/>
    </row>
    <row r="13" spans="1:7" x14ac:dyDescent="0.25">
      <c r="A13" s="9">
        <v>2500</v>
      </c>
      <c r="B13" s="71" t="s">
        <v>29</v>
      </c>
      <c r="C13" s="10">
        <v>-900</v>
      </c>
      <c r="D13" s="105"/>
      <c r="E13" s="105"/>
      <c r="F13" s="106"/>
      <c r="G13" s="107"/>
    </row>
    <row r="14" spans="1:7" x14ac:dyDescent="0.25">
      <c r="A14" s="9">
        <v>2770</v>
      </c>
      <c r="B14" s="12" t="s">
        <v>20</v>
      </c>
      <c r="C14" s="10">
        <v>-35130</v>
      </c>
      <c r="D14" s="105"/>
      <c r="E14" s="105"/>
      <c r="F14" s="106"/>
      <c r="G14" s="107"/>
    </row>
    <row r="15" spans="1:7" x14ac:dyDescent="0.25">
      <c r="A15" s="9">
        <v>2780</v>
      </c>
      <c r="B15" s="12" t="s">
        <v>21</v>
      </c>
      <c r="C15" s="10">
        <v>-24600</v>
      </c>
      <c r="D15" s="105"/>
      <c r="E15" s="105"/>
      <c r="F15" s="106"/>
      <c r="G15" s="107"/>
    </row>
    <row r="16" spans="1:7" x14ac:dyDescent="0.25">
      <c r="A16" s="9">
        <v>2800</v>
      </c>
      <c r="B16" s="12" t="s">
        <v>26</v>
      </c>
      <c r="C16" s="10"/>
      <c r="D16" s="105"/>
      <c r="E16" s="105"/>
      <c r="F16" s="106"/>
      <c r="G16" s="107"/>
    </row>
    <row r="17" spans="1:7" x14ac:dyDescent="0.25">
      <c r="A17" s="9">
        <v>2940</v>
      </c>
      <c r="B17" s="12" t="s">
        <v>48</v>
      </c>
      <c r="C17" s="10">
        <v>-174480</v>
      </c>
      <c r="D17" s="105"/>
      <c r="E17" s="105"/>
      <c r="F17" s="106"/>
      <c r="G17" s="107"/>
    </row>
    <row r="18" spans="1:7" x14ac:dyDescent="0.25">
      <c r="A18" s="13">
        <v>3000</v>
      </c>
      <c r="B18" s="14" t="s">
        <v>41</v>
      </c>
      <c r="C18" s="15">
        <v>-3749315</v>
      </c>
      <c r="D18" s="105"/>
      <c r="E18" s="105"/>
      <c r="F18" s="106"/>
      <c r="G18" s="107"/>
    </row>
    <row r="19" spans="1:7" x14ac:dyDescent="0.25">
      <c r="A19" s="13">
        <v>4300</v>
      </c>
      <c r="B19" s="16" t="s">
        <v>13</v>
      </c>
      <c r="C19" s="15">
        <v>1428400</v>
      </c>
      <c r="D19" s="105"/>
      <c r="E19" s="105"/>
      <c r="F19" s="106"/>
      <c r="G19" s="107"/>
    </row>
    <row r="20" spans="1:7" x14ac:dyDescent="0.25">
      <c r="A20" s="13">
        <v>5000</v>
      </c>
      <c r="B20" s="14" t="s">
        <v>22</v>
      </c>
      <c r="C20" s="15">
        <v>1454000</v>
      </c>
      <c r="D20" s="105"/>
      <c r="E20" s="105"/>
      <c r="F20" s="106"/>
      <c r="G20" s="107"/>
    </row>
    <row r="21" spans="1:7" x14ac:dyDescent="0.25">
      <c r="A21" s="13">
        <v>5100</v>
      </c>
      <c r="B21" s="16" t="s">
        <v>44</v>
      </c>
      <c r="C21" s="15">
        <v>174480</v>
      </c>
      <c r="D21" s="105"/>
      <c r="E21" s="105"/>
      <c r="F21" s="106"/>
      <c r="G21" s="107"/>
    </row>
    <row r="22" spans="1:7" x14ac:dyDescent="0.25">
      <c r="A22" s="13">
        <v>5400</v>
      </c>
      <c r="B22" s="16" t="s">
        <v>23</v>
      </c>
      <c r="C22" s="15">
        <v>235395</v>
      </c>
      <c r="D22" s="105"/>
      <c r="E22" s="105"/>
      <c r="F22" s="106"/>
      <c r="G22" s="107"/>
    </row>
    <row r="23" spans="1:7" x14ac:dyDescent="0.25">
      <c r="A23" s="13">
        <v>5420</v>
      </c>
      <c r="B23" s="16" t="s">
        <v>42</v>
      </c>
      <c r="C23" s="15">
        <v>41000</v>
      </c>
      <c r="D23" s="105"/>
      <c r="E23" s="105"/>
      <c r="F23" s="106"/>
      <c r="G23" s="107"/>
    </row>
    <row r="24" spans="1:7" x14ac:dyDescent="0.25">
      <c r="A24" s="13">
        <v>6010</v>
      </c>
      <c r="B24" s="16" t="s">
        <v>14</v>
      </c>
      <c r="C24" s="15"/>
      <c r="D24" s="105"/>
      <c r="E24" s="105"/>
      <c r="F24" s="106"/>
      <c r="G24" s="107"/>
    </row>
    <row r="25" spans="1:7" x14ac:dyDescent="0.25">
      <c r="A25" s="13">
        <v>7790</v>
      </c>
      <c r="B25" s="16" t="s">
        <v>15</v>
      </c>
      <c r="C25" s="15">
        <v>192340</v>
      </c>
      <c r="D25" s="105"/>
      <c r="E25" s="106"/>
      <c r="F25" s="107"/>
      <c r="G25" s="107"/>
    </row>
    <row r="26" spans="1:7" x14ac:dyDescent="0.25">
      <c r="A26" s="13">
        <v>8150</v>
      </c>
      <c r="B26" s="16" t="s">
        <v>16</v>
      </c>
      <c r="C26" s="15">
        <v>2490</v>
      </c>
      <c r="D26" s="105"/>
      <c r="E26" s="106"/>
      <c r="F26" s="107"/>
      <c r="G26" s="107"/>
    </row>
    <row r="27" spans="1:7" x14ac:dyDescent="0.25">
      <c r="A27" s="13">
        <v>8300</v>
      </c>
      <c r="B27" s="16" t="s">
        <v>29</v>
      </c>
      <c r="C27" s="15"/>
      <c r="D27" s="105"/>
      <c r="E27" s="106"/>
      <c r="F27" s="107"/>
      <c r="G27" s="107"/>
    </row>
    <row r="28" spans="1:7" x14ac:dyDescent="0.25">
      <c r="A28" s="76">
        <v>8320</v>
      </c>
      <c r="B28" s="77" t="s">
        <v>43</v>
      </c>
      <c r="C28" s="78"/>
      <c r="D28" s="115"/>
      <c r="E28" s="116"/>
      <c r="F28" s="107"/>
      <c r="G28" s="148"/>
    </row>
    <row r="29" spans="1:7" x14ac:dyDescent="0.25">
      <c r="A29" s="17">
        <v>8800</v>
      </c>
      <c r="B29" s="18" t="s">
        <v>0</v>
      </c>
      <c r="C29" s="19"/>
      <c r="D29" s="108"/>
      <c r="E29" s="113"/>
      <c r="F29" s="109"/>
      <c r="G29" s="108"/>
    </row>
    <row r="30" spans="1:7" s="22" customFormat="1" ht="20.25" x14ac:dyDescent="0.3">
      <c r="A30" s="27"/>
      <c r="B30" s="28"/>
      <c r="C30" s="21">
        <f>SUM(C4:C29)</f>
        <v>0</v>
      </c>
      <c r="D30" s="21">
        <f t="shared" ref="D30:G30" si="0">SUM(D4:D29)</f>
        <v>0</v>
      </c>
      <c r="E30" s="21">
        <f t="shared" si="0"/>
        <v>0</v>
      </c>
      <c r="F30" s="21">
        <f t="shared" si="0"/>
        <v>0</v>
      </c>
      <c r="G30" s="21">
        <f t="shared" si="0"/>
        <v>0</v>
      </c>
    </row>
    <row r="31" spans="1:7" x14ac:dyDescent="0.25">
      <c r="E31" s="26"/>
    </row>
    <row r="32" spans="1:7" x14ac:dyDescent="0.25">
      <c r="B32" s="34" t="s">
        <v>27</v>
      </c>
    </row>
    <row r="33" spans="1:7" x14ac:dyDescent="0.25">
      <c r="B33" s="1" t="s">
        <v>26</v>
      </c>
      <c r="C33" s="26"/>
      <c r="D33" s="26">
        <v>50000</v>
      </c>
      <c r="G33" s="26"/>
    </row>
    <row r="34" spans="1:7" x14ac:dyDescent="0.25">
      <c r="B34" s="1" t="s">
        <v>28</v>
      </c>
      <c r="D34" s="26">
        <f>D35-D33</f>
        <v>-50000</v>
      </c>
    </row>
    <row r="35" spans="1:7" s="22" customFormat="1" ht="20.25" x14ac:dyDescent="0.3">
      <c r="A35" s="1"/>
      <c r="B35" s="1"/>
      <c r="C35" s="1"/>
      <c r="D35" s="25">
        <f>E29</f>
        <v>0</v>
      </c>
      <c r="E35" s="1"/>
      <c r="F35" s="1"/>
      <c r="G35" s="26"/>
    </row>
    <row r="36" spans="1:7" x14ac:dyDescent="0.25">
      <c r="G36" s="26"/>
    </row>
    <row r="37" spans="1:7" x14ac:dyDescent="0.25">
      <c r="A37" s="92"/>
    </row>
  </sheetData>
  <mergeCells count="1">
    <mergeCell ref="D2:E2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Header>&amp;COppgave 11.11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tabSelected="1" workbookViewId="0">
      <selection activeCell="F54" sqref="F54"/>
    </sheetView>
  </sheetViews>
  <sheetFormatPr baseColWidth="10" defaultRowHeight="15" x14ac:dyDescent="0.25"/>
  <cols>
    <col min="1" max="1" width="6.42578125" style="170" bestFit="1" customWidth="1"/>
    <col min="2" max="2" width="24.140625" style="170" bestFit="1" customWidth="1"/>
    <col min="3" max="7" width="10.7109375" style="170" customWidth="1"/>
    <col min="8" max="8" width="7.5703125" style="165" customWidth="1"/>
    <col min="9" max="10" width="10.7109375" style="164" customWidth="1"/>
    <col min="11" max="14" width="11.42578125" style="164"/>
    <col min="15" max="15" width="11.42578125" style="166"/>
    <col min="16" max="255" width="11.42578125" style="170"/>
    <col min="256" max="256" width="6.42578125" style="170" bestFit="1" customWidth="1"/>
    <col min="257" max="257" width="24.140625" style="170" bestFit="1" customWidth="1"/>
    <col min="258" max="265" width="11.7109375" style="170" customWidth="1"/>
    <col min="266" max="511" width="11.42578125" style="170"/>
    <col min="512" max="512" width="6.42578125" style="170" bestFit="1" customWidth="1"/>
    <col min="513" max="513" width="24.140625" style="170" bestFit="1" customWidth="1"/>
    <col min="514" max="521" width="11.7109375" style="170" customWidth="1"/>
    <col min="522" max="767" width="11.42578125" style="170"/>
    <col min="768" max="768" width="6.42578125" style="170" bestFit="1" customWidth="1"/>
    <col min="769" max="769" width="24.140625" style="170" bestFit="1" customWidth="1"/>
    <col min="770" max="777" width="11.7109375" style="170" customWidth="1"/>
    <col min="778" max="1023" width="11.42578125" style="170"/>
    <col min="1024" max="1024" width="6.42578125" style="170" bestFit="1" customWidth="1"/>
    <col min="1025" max="1025" width="24.140625" style="170" bestFit="1" customWidth="1"/>
    <col min="1026" max="1033" width="11.7109375" style="170" customWidth="1"/>
    <col min="1034" max="1279" width="11.42578125" style="170"/>
    <col min="1280" max="1280" width="6.42578125" style="170" bestFit="1" customWidth="1"/>
    <col min="1281" max="1281" width="24.140625" style="170" bestFit="1" customWidth="1"/>
    <col min="1282" max="1289" width="11.7109375" style="170" customWidth="1"/>
    <col min="1290" max="1535" width="11.42578125" style="170"/>
    <col min="1536" max="1536" width="6.42578125" style="170" bestFit="1" customWidth="1"/>
    <col min="1537" max="1537" width="24.140625" style="170" bestFit="1" customWidth="1"/>
    <col min="1538" max="1545" width="11.7109375" style="170" customWidth="1"/>
    <col min="1546" max="1791" width="11.42578125" style="170"/>
    <col min="1792" max="1792" width="6.42578125" style="170" bestFit="1" customWidth="1"/>
    <col min="1793" max="1793" width="24.140625" style="170" bestFit="1" customWidth="1"/>
    <col min="1794" max="1801" width="11.7109375" style="170" customWidth="1"/>
    <col min="1802" max="2047" width="11.42578125" style="170"/>
    <col min="2048" max="2048" width="6.42578125" style="170" bestFit="1" customWidth="1"/>
    <col min="2049" max="2049" width="24.140625" style="170" bestFit="1" customWidth="1"/>
    <col min="2050" max="2057" width="11.7109375" style="170" customWidth="1"/>
    <col min="2058" max="2303" width="11.42578125" style="170"/>
    <col min="2304" max="2304" width="6.42578125" style="170" bestFit="1" customWidth="1"/>
    <col min="2305" max="2305" width="24.140625" style="170" bestFit="1" customWidth="1"/>
    <col min="2306" max="2313" width="11.7109375" style="170" customWidth="1"/>
    <col min="2314" max="2559" width="11.42578125" style="170"/>
    <col min="2560" max="2560" width="6.42578125" style="170" bestFit="1" customWidth="1"/>
    <col min="2561" max="2561" width="24.140625" style="170" bestFit="1" customWidth="1"/>
    <col min="2562" max="2569" width="11.7109375" style="170" customWidth="1"/>
    <col min="2570" max="2815" width="11.42578125" style="170"/>
    <col min="2816" max="2816" width="6.42578125" style="170" bestFit="1" customWidth="1"/>
    <col min="2817" max="2817" width="24.140625" style="170" bestFit="1" customWidth="1"/>
    <col min="2818" max="2825" width="11.7109375" style="170" customWidth="1"/>
    <col min="2826" max="3071" width="11.42578125" style="170"/>
    <col min="3072" max="3072" width="6.42578125" style="170" bestFit="1" customWidth="1"/>
    <col min="3073" max="3073" width="24.140625" style="170" bestFit="1" customWidth="1"/>
    <col min="3074" max="3081" width="11.7109375" style="170" customWidth="1"/>
    <col min="3082" max="3327" width="11.42578125" style="170"/>
    <col min="3328" max="3328" width="6.42578125" style="170" bestFit="1" customWidth="1"/>
    <col min="3329" max="3329" width="24.140625" style="170" bestFit="1" customWidth="1"/>
    <col min="3330" max="3337" width="11.7109375" style="170" customWidth="1"/>
    <col min="3338" max="3583" width="11.42578125" style="170"/>
    <col min="3584" max="3584" width="6.42578125" style="170" bestFit="1" customWidth="1"/>
    <col min="3585" max="3585" width="24.140625" style="170" bestFit="1" customWidth="1"/>
    <col min="3586" max="3593" width="11.7109375" style="170" customWidth="1"/>
    <col min="3594" max="3839" width="11.42578125" style="170"/>
    <col min="3840" max="3840" width="6.42578125" style="170" bestFit="1" customWidth="1"/>
    <col min="3841" max="3841" width="24.140625" style="170" bestFit="1" customWidth="1"/>
    <col min="3842" max="3849" width="11.7109375" style="170" customWidth="1"/>
    <col min="3850" max="4095" width="11.42578125" style="170"/>
    <col min="4096" max="4096" width="6.42578125" style="170" bestFit="1" customWidth="1"/>
    <col min="4097" max="4097" width="24.140625" style="170" bestFit="1" customWidth="1"/>
    <col min="4098" max="4105" width="11.7109375" style="170" customWidth="1"/>
    <col min="4106" max="4351" width="11.42578125" style="170"/>
    <col min="4352" max="4352" width="6.42578125" style="170" bestFit="1" customWidth="1"/>
    <col min="4353" max="4353" width="24.140625" style="170" bestFit="1" customWidth="1"/>
    <col min="4354" max="4361" width="11.7109375" style="170" customWidth="1"/>
    <col min="4362" max="4607" width="11.42578125" style="170"/>
    <col min="4608" max="4608" width="6.42578125" style="170" bestFit="1" customWidth="1"/>
    <col min="4609" max="4609" width="24.140625" style="170" bestFit="1" customWidth="1"/>
    <col min="4610" max="4617" width="11.7109375" style="170" customWidth="1"/>
    <col min="4618" max="4863" width="11.42578125" style="170"/>
    <col min="4864" max="4864" width="6.42578125" style="170" bestFit="1" customWidth="1"/>
    <col min="4865" max="4865" width="24.140625" style="170" bestFit="1" customWidth="1"/>
    <col min="4866" max="4873" width="11.7109375" style="170" customWidth="1"/>
    <col min="4874" max="5119" width="11.42578125" style="170"/>
    <col min="5120" max="5120" width="6.42578125" style="170" bestFit="1" customWidth="1"/>
    <col min="5121" max="5121" width="24.140625" style="170" bestFit="1" customWidth="1"/>
    <col min="5122" max="5129" width="11.7109375" style="170" customWidth="1"/>
    <col min="5130" max="5375" width="11.42578125" style="170"/>
    <col min="5376" max="5376" width="6.42578125" style="170" bestFit="1" customWidth="1"/>
    <col min="5377" max="5377" width="24.140625" style="170" bestFit="1" customWidth="1"/>
    <col min="5378" max="5385" width="11.7109375" style="170" customWidth="1"/>
    <col min="5386" max="5631" width="11.42578125" style="170"/>
    <col min="5632" max="5632" width="6.42578125" style="170" bestFit="1" customWidth="1"/>
    <col min="5633" max="5633" width="24.140625" style="170" bestFit="1" customWidth="1"/>
    <col min="5634" max="5641" width="11.7109375" style="170" customWidth="1"/>
    <col min="5642" max="5887" width="11.42578125" style="170"/>
    <col min="5888" max="5888" width="6.42578125" style="170" bestFit="1" customWidth="1"/>
    <col min="5889" max="5889" width="24.140625" style="170" bestFit="1" customWidth="1"/>
    <col min="5890" max="5897" width="11.7109375" style="170" customWidth="1"/>
    <col min="5898" max="6143" width="11.42578125" style="170"/>
    <col min="6144" max="6144" width="6.42578125" style="170" bestFit="1" customWidth="1"/>
    <col min="6145" max="6145" width="24.140625" style="170" bestFit="1" customWidth="1"/>
    <col min="6146" max="6153" width="11.7109375" style="170" customWidth="1"/>
    <col min="6154" max="6399" width="11.42578125" style="170"/>
    <col min="6400" max="6400" width="6.42578125" style="170" bestFit="1" customWidth="1"/>
    <col min="6401" max="6401" width="24.140625" style="170" bestFit="1" customWidth="1"/>
    <col min="6402" max="6409" width="11.7109375" style="170" customWidth="1"/>
    <col min="6410" max="6655" width="11.42578125" style="170"/>
    <col min="6656" max="6656" width="6.42578125" style="170" bestFit="1" customWidth="1"/>
    <col min="6657" max="6657" width="24.140625" style="170" bestFit="1" customWidth="1"/>
    <col min="6658" max="6665" width="11.7109375" style="170" customWidth="1"/>
    <col min="6666" max="6911" width="11.42578125" style="170"/>
    <col min="6912" max="6912" width="6.42578125" style="170" bestFit="1" customWidth="1"/>
    <col min="6913" max="6913" width="24.140625" style="170" bestFit="1" customWidth="1"/>
    <col min="6914" max="6921" width="11.7109375" style="170" customWidth="1"/>
    <col min="6922" max="7167" width="11.42578125" style="170"/>
    <col min="7168" max="7168" width="6.42578125" style="170" bestFit="1" customWidth="1"/>
    <col min="7169" max="7169" width="24.140625" style="170" bestFit="1" customWidth="1"/>
    <col min="7170" max="7177" width="11.7109375" style="170" customWidth="1"/>
    <col min="7178" max="7423" width="11.42578125" style="170"/>
    <col min="7424" max="7424" width="6.42578125" style="170" bestFit="1" customWidth="1"/>
    <col min="7425" max="7425" width="24.140625" style="170" bestFit="1" customWidth="1"/>
    <col min="7426" max="7433" width="11.7109375" style="170" customWidth="1"/>
    <col min="7434" max="7679" width="11.42578125" style="170"/>
    <col min="7680" max="7680" width="6.42578125" style="170" bestFit="1" customWidth="1"/>
    <col min="7681" max="7681" width="24.140625" style="170" bestFit="1" customWidth="1"/>
    <col min="7682" max="7689" width="11.7109375" style="170" customWidth="1"/>
    <col min="7690" max="7935" width="11.42578125" style="170"/>
    <col min="7936" max="7936" width="6.42578125" style="170" bestFit="1" customWidth="1"/>
    <col min="7937" max="7937" width="24.140625" style="170" bestFit="1" customWidth="1"/>
    <col min="7938" max="7945" width="11.7109375" style="170" customWidth="1"/>
    <col min="7946" max="8191" width="11.42578125" style="170"/>
    <col min="8192" max="8192" width="6.42578125" style="170" bestFit="1" customWidth="1"/>
    <col min="8193" max="8193" width="24.140625" style="170" bestFit="1" customWidth="1"/>
    <col min="8194" max="8201" width="11.7109375" style="170" customWidth="1"/>
    <col min="8202" max="8447" width="11.42578125" style="170"/>
    <col min="8448" max="8448" width="6.42578125" style="170" bestFit="1" customWidth="1"/>
    <col min="8449" max="8449" width="24.140625" style="170" bestFit="1" customWidth="1"/>
    <col min="8450" max="8457" width="11.7109375" style="170" customWidth="1"/>
    <col min="8458" max="8703" width="11.42578125" style="170"/>
    <col min="8704" max="8704" width="6.42578125" style="170" bestFit="1" customWidth="1"/>
    <col min="8705" max="8705" width="24.140625" style="170" bestFit="1" customWidth="1"/>
    <col min="8706" max="8713" width="11.7109375" style="170" customWidth="1"/>
    <col min="8714" max="8959" width="11.42578125" style="170"/>
    <col min="8960" max="8960" width="6.42578125" style="170" bestFit="1" customWidth="1"/>
    <col min="8961" max="8961" width="24.140625" style="170" bestFit="1" customWidth="1"/>
    <col min="8962" max="8969" width="11.7109375" style="170" customWidth="1"/>
    <col min="8970" max="9215" width="11.42578125" style="170"/>
    <col min="9216" max="9216" width="6.42578125" style="170" bestFit="1" customWidth="1"/>
    <col min="9217" max="9217" width="24.140625" style="170" bestFit="1" customWidth="1"/>
    <col min="9218" max="9225" width="11.7109375" style="170" customWidth="1"/>
    <col min="9226" max="9471" width="11.42578125" style="170"/>
    <col min="9472" max="9472" width="6.42578125" style="170" bestFit="1" customWidth="1"/>
    <col min="9473" max="9473" width="24.140625" style="170" bestFit="1" customWidth="1"/>
    <col min="9474" max="9481" width="11.7109375" style="170" customWidth="1"/>
    <col min="9482" max="9727" width="11.42578125" style="170"/>
    <col min="9728" max="9728" width="6.42578125" style="170" bestFit="1" customWidth="1"/>
    <col min="9729" max="9729" width="24.140625" style="170" bestFit="1" customWidth="1"/>
    <col min="9730" max="9737" width="11.7109375" style="170" customWidth="1"/>
    <col min="9738" max="9983" width="11.42578125" style="170"/>
    <col min="9984" max="9984" width="6.42578125" style="170" bestFit="1" customWidth="1"/>
    <col min="9985" max="9985" width="24.140625" style="170" bestFit="1" customWidth="1"/>
    <col min="9986" max="9993" width="11.7109375" style="170" customWidth="1"/>
    <col min="9994" max="10239" width="11.42578125" style="170"/>
    <col min="10240" max="10240" width="6.42578125" style="170" bestFit="1" customWidth="1"/>
    <col min="10241" max="10241" width="24.140625" style="170" bestFit="1" customWidth="1"/>
    <col min="10242" max="10249" width="11.7109375" style="170" customWidth="1"/>
    <col min="10250" max="10495" width="11.42578125" style="170"/>
    <col min="10496" max="10496" width="6.42578125" style="170" bestFit="1" customWidth="1"/>
    <col min="10497" max="10497" width="24.140625" style="170" bestFit="1" customWidth="1"/>
    <col min="10498" max="10505" width="11.7109375" style="170" customWidth="1"/>
    <col min="10506" max="10751" width="11.42578125" style="170"/>
    <col min="10752" max="10752" width="6.42578125" style="170" bestFit="1" customWidth="1"/>
    <col min="10753" max="10753" width="24.140625" style="170" bestFit="1" customWidth="1"/>
    <col min="10754" max="10761" width="11.7109375" style="170" customWidth="1"/>
    <col min="10762" max="11007" width="11.42578125" style="170"/>
    <col min="11008" max="11008" width="6.42578125" style="170" bestFit="1" customWidth="1"/>
    <col min="11009" max="11009" width="24.140625" style="170" bestFit="1" customWidth="1"/>
    <col min="11010" max="11017" width="11.7109375" style="170" customWidth="1"/>
    <col min="11018" max="11263" width="11.42578125" style="170"/>
    <col min="11264" max="11264" width="6.42578125" style="170" bestFit="1" customWidth="1"/>
    <col min="11265" max="11265" width="24.140625" style="170" bestFit="1" customWidth="1"/>
    <col min="11266" max="11273" width="11.7109375" style="170" customWidth="1"/>
    <col min="11274" max="11519" width="11.42578125" style="170"/>
    <col min="11520" max="11520" width="6.42578125" style="170" bestFit="1" customWidth="1"/>
    <col min="11521" max="11521" width="24.140625" style="170" bestFit="1" customWidth="1"/>
    <col min="11522" max="11529" width="11.7109375" style="170" customWidth="1"/>
    <col min="11530" max="11775" width="11.42578125" style="170"/>
    <col min="11776" max="11776" width="6.42578125" style="170" bestFit="1" customWidth="1"/>
    <col min="11777" max="11777" width="24.140625" style="170" bestFit="1" customWidth="1"/>
    <col min="11778" max="11785" width="11.7109375" style="170" customWidth="1"/>
    <col min="11786" max="12031" width="11.42578125" style="170"/>
    <col min="12032" max="12032" width="6.42578125" style="170" bestFit="1" customWidth="1"/>
    <col min="12033" max="12033" width="24.140625" style="170" bestFit="1" customWidth="1"/>
    <col min="12034" max="12041" width="11.7109375" style="170" customWidth="1"/>
    <col min="12042" max="12287" width="11.42578125" style="170"/>
    <col min="12288" max="12288" width="6.42578125" style="170" bestFit="1" customWidth="1"/>
    <col min="12289" max="12289" width="24.140625" style="170" bestFit="1" customWidth="1"/>
    <col min="12290" max="12297" width="11.7109375" style="170" customWidth="1"/>
    <col min="12298" max="12543" width="11.42578125" style="170"/>
    <col min="12544" max="12544" width="6.42578125" style="170" bestFit="1" customWidth="1"/>
    <col min="12545" max="12545" width="24.140625" style="170" bestFit="1" customWidth="1"/>
    <col min="12546" max="12553" width="11.7109375" style="170" customWidth="1"/>
    <col min="12554" max="12799" width="11.42578125" style="170"/>
    <col min="12800" max="12800" width="6.42578125" style="170" bestFit="1" customWidth="1"/>
    <col min="12801" max="12801" width="24.140625" style="170" bestFit="1" customWidth="1"/>
    <col min="12802" max="12809" width="11.7109375" style="170" customWidth="1"/>
    <col min="12810" max="13055" width="11.42578125" style="170"/>
    <col min="13056" max="13056" width="6.42578125" style="170" bestFit="1" customWidth="1"/>
    <col min="13057" max="13057" width="24.140625" style="170" bestFit="1" customWidth="1"/>
    <col min="13058" max="13065" width="11.7109375" style="170" customWidth="1"/>
    <col min="13066" max="13311" width="11.42578125" style="170"/>
    <col min="13312" max="13312" width="6.42578125" style="170" bestFit="1" customWidth="1"/>
    <col min="13313" max="13313" width="24.140625" style="170" bestFit="1" customWidth="1"/>
    <col min="13314" max="13321" width="11.7109375" style="170" customWidth="1"/>
    <col min="13322" max="13567" width="11.42578125" style="170"/>
    <col min="13568" max="13568" width="6.42578125" style="170" bestFit="1" customWidth="1"/>
    <col min="13569" max="13569" width="24.140625" style="170" bestFit="1" customWidth="1"/>
    <col min="13570" max="13577" width="11.7109375" style="170" customWidth="1"/>
    <col min="13578" max="13823" width="11.42578125" style="170"/>
    <col min="13824" max="13824" width="6.42578125" style="170" bestFit="1" customWidth="1"/>
    <col min="13825" max="13825" width="24.140625" style="170" bestFit="1" customWidth="1"/>
    <col min="13826" max="13833" width="11.7109375" style="170" customWidth="1"/>
    <col min="13834" max="14079" width="11.42578125" style="170"/>
    <col min="14080" max="14080" width="6.42578125" style="170" bestFit="1" customWidth="1"/>
    <col min="14081" max="14081" width="24.140625" style="170" bestFit="1" customWidth="1"/>
    <col min="14082" max="14089" width="11.7109375" style="170" customWidth="1"/>
    <col min="14090" max="14335" width="11.42578125" style="170"/>
    <col min="14336" max="14336" width="6.42578125" style="170" bestFit="1" customWidth="1"/>
    <col min="14337" max="14337" width="24.140625" style="170" bestFit="1" customWidth="1"/>
    <col min="14338" max="14345" width="11.7109375" style="170" customWidth="1"/>
    <col min="14346" max="14591" width="11.42578125" style="170"/>
    <col min="14592" max="14592" width="6.42578125" style="170" bestFit="1" customWidth="1"/>
    <col min="14593" max="14593" width="24.140625" style="170" bestFit="1" customWidth="1"/>
    <col min="14594" max="14601" width="11.7109375" style="170" customWidth="1"/>
    <col min="14602" max="14847" width="11.42578125" style="170"/>
    <col min="14848" max="14848" width="6.42578125" style="170" bestFit="1" customWidth="1"/>
    <col min="14849" max="14849" width="24.140625" style="170" bestFit="1" customWidth="1"/>
    <col min="14850" max="14857" width="11.7109375" style="170" customWidth="1"/>
    <col min="14858" max="15103" width="11.42578125" style="170"/>
    <col min="15104" max="15104" width="6.42578125" style="170" bestFit="1" customWidth="1"/>
    <col min="15105" max="15105" width="24.140625" style="170" bestFit="1" customWidth="1"/>
    <col min="15106" max="15113" width="11.7109375" style="170" customWidth="1"/>
    <col min="15114" max="15359" width="11.42578125" style="170"/>
    <col min="15360" max="15360" width="6.42578125" style="170" bestFit="1" customWidth="1"/>
    <col min="15361" max="15361" width="24.140625" style="170" bestFit="1" customWidth="1"/>
    <col min="15362" max="15369" width="11.7109375" style="170" customWidth="1"/>
    <col min="15370" max="15615" width="11.42578125" style="170"/>
    <col min="15616" max="15616" width="6.42578125" style="170" bestFit="1" customWidth="1"/>
    <col min="15617" max="15617" width="24.140625" style="170" bestFit="1" customWidth="1"/>
    <col min="15618" max="15625" width="11.7109375" style="170" customWidth="1"/>
    <col min="15626" max="15871" width="11.42578125" style="170"/>
    <col min="15872" max="15872" width="6.42578125" style="170" bestFit="1" customWidth="1"/>
    <col min="15873" max="15873" width="24.140625" style="170" bestFit="1" customWidth="1"/>
    <col min="15874" max="15881" width="11.7109375" style="170" customWidth="1"/>
    <col min="15882" max="16127" width="11.42578125" style="170"/>
    <col min="16128" max="16128" width="6.42578125" style="170" bestFit="1" customWidth="1"/>
    <col min="16129" max="16129" width="24.140625" style="170" bestFit="1" customWidth="1"/>
    <col min="16130" max="16137" width="11.7109375" style="170" customWidth="1"/>
    <col min="16138" max="16384" width="11.42578125" style="170"/>
  </cols>
  <sheetData>
    <row r="1" spans="1:15" s="164" customFormat="1" x14ac:dyDescent="0.25">
      <c r="A1" s="163" t="s">
        <v>103</v>
      </c>
      <c r="H1" s="165"/>
      <c r="O1" s="166"/>
    </row>
    <row r="3" spans="1:15" ht="15.75" x14ac:dyDescent="0.25">
      <c r="A3" s="149" t="s">
        <v>5</v>
      </c>
      <c r="B3" s="3" t="s">
        <v>6</v>
      </c>
      <c r="C3" s="2" t="s">
        <v>61</v>
      </c>
      <c r="D3" s="150" t="s">
        <v>2</v>
      </c>
      <c r="E3" s="151"/>
      <c r="F3" s="2" t="s">
        <v>3</v>
      </c>
      <c r="G3" s="2" t="s">
        <v>4</v>
      </c>
      <c r="H3" s="167"/>
      <c r="I3" s="168" t="s">
        <v>104</v>
      </c>
      <c r="K3" s="169"/>
      <c r="L3" s="169"/>
      <c r="M3" s="169"/>
      <c r="N3" s="169"/>
      <c r="O3" s="169"/>
    </row>
    <row r="4" spans="1:15" ht="15.75" x14ac:dyDescent="0.25">
      <c r="A4" s="171"/>
      <c r="B4" s="172"/>
      <c r="C4" s="111" t="s">
        <v>62</v>
      </c>
      <c r="D4" s="128"/>
      <c r="E4" s="129"/>
      <c r="F4" s="111"/>
      <c r="G4" s="111"/>
      <c r="I4" s="173"/>
      <c r="J4" s="174"/>
      <c r="K4" s="169"/>
      <c r="L4" s="169"/>
      <c r="M4" s="169"/>
      <c r="N4" s="169"/>
      <c r="O4" s="169"/>
    </row>
    <row r="5" spans="1:15" x14ac:dyDescent="0.25">
      <c r="A5" s="175">
        <v>1230</v>
      </c>
      <c r="B5" s="176" t="s">
        <v>92</v>
      </c>
      <c r="C5" s="177">
        <v>77000</v>
      </c>
      <c r="D5" s="178"/>
      <c r="E5" s="179"/>
      <c r="F5" s="180"/>
      <c r="G5" s="181"/>
      <c r="H5" s="164"/>
      <c r="I5" s="182" t="s">
        <v>92</v>
      </c>
      <c r="J5" s="169"/>
      <c r="K5" s="169"/>
      <c r="L5" s="169"/>
      <c r="M5" s="169"/>
      <c r="N5" s="169"/>
    </row>
    <row r="6" spans="1:15" x14ac:dyDescent="0.25">
      <c r="A6" s="183">
        <v>1250</v>
      </c>
      <c r="B6" s="184" t="s">
        <v>18</v>
      </c>
      <c r="C6" s="185">
        <v>74333</v>
      </c>
      <c r="D6" s="186"/>
      <c r="E6" s="187"/>
      <c r="F6" s="188"/>
      <c r="G6" s="189"/>
      <c r="I6" s="174"/>
      <c r="J6" s="169"/>
      <c r="K6" s="169"/>
      <c r="L6" s="169"/>
      <c r="O6" s="169"/>
    </row>
    <row r="7" spans="1:15" x14ac:dyDescent="0.25">
      <c r="A7" s="183">
        <v>1460</v>
      </c>
      <c r="B7" s="184" t="s">
        <v>12</v>
      </c>
      <c r="C7" s="185">
        <v>860000</v>
      </c>
      <c r="D7" s="186"/>
      <c r="E7" s="187"/>
      <c r="F7" s="188"/>
      <c r="G7" s="189"/>
      <c r="I7" s="213"/>
      <c r="J7" s="214"/>
      <c r="K7" s="214"/>
      <c r="L7" s="214"/>
      <c r="M7" s="214"/>
      <c r="N7" s="215"/>
      <c r="O7" s="214"/>
    </row>
    <row r="8" spans="1:15" x14ac:dyDescent="0.25">
      <c r="A8" s="183">
        <v>1700</v>
      </c>
      <c r="B8" s="184" t="s">
        <v>19</v>
      </c>
      <c r="C8" s="185"/>
      <c r="D8" s="186"/>
      <c r="E8" s="187"/>
      <c r="F8" s="188"/>
      <c r="G8" s="189"/>
      <c r="I8" s="174"/>
      <c r="J8" s="169"/>
      <c r="K8" s="169"/>
      <c r="L8" s="169"/>
      <c r="M8" s="169"/>
      <c r="O8" s="169"/>
    </row>
    <row r="9" spans="1:15" x14ac:dyDescent="0.25">
      <c r="A9" s="183">
        <v>1900</v>
      </c>
      <c r="B9" s="184" t="s">
        <v>93</v>
      </c>
      <c r="C9" s="185">
        <v>9900</v>
      </c>
      <c r="D9" s="186"/>
      <c r="E9" s="187"/>
      <c r="F9" s="188"/>
      <c r="G9" s="189"/>
      <c r="I9" s="182" t="s">
        <v>18</v>
      </c>
      <c r="J9" s="169"/>
      <c r="K9" s="169"/>
      <c r="L9" s="169"/>
      <c r="M9" s="169"/>
      <c r="O9" s="169"/>
    </row>
    <row r="10" spans="1:15" x14ac:dyDescent="0.25">
      <c r="A10" s="183">
        <v>1950</v>
      </c>
      <c r="B10" s="190" t="s">
        <v>94</v>
      </c>
      <c r="C10" s="185">
        <v>51250</v>
      </c>
      <c r="D10" s="186"/>
      <c r="E10" s="187"/>
      <c r="F10" s="188"/>
      <c r="G10" s="189"/>
      <c r="I10" s="174"/>
      <c r="J10" s="169"/>
      <c r="K10" s="169"/>
      <c r="L10" s="169"/>
      <c r="M10" s="169"/>
      <c r="O10" s="169"/>
    </row>
    <row r="11" spans="1:15" x14ac:dyDescent="0.25">
      <c r="A11" s="183">
        <v>2000</v>
      </c>
      <c r="B11" s="184" t="s">
        <v>24</v>
      </c>
      <c r="C11" s="185">
        <v>-150000</v>
      </c>
      <c r="D11" s="186"/>
      <c r="E11" s="187"/>
      <c r="F11" s="188"/>
      <c r="G11" s="189"/>
      <c r="I11" s="213"/>
      <c r="J11" s="214"/>
      <c r="K11" s="214"/>
      <c r="L11" s="214"/>
      <c r="M11" s="214"/>
      <c r="N11" s="215"/>
      <c r="O11" s="214"/>
    </row>
    <row r="12" spans="1:15" x14ac:dyDescent="0.25">
      <c r="A12" s="183">
        <v>2050</v>
      </c>
      <c r="B12" s="190" t="s">
        <v>25</v>
      </c>
      <c r="C12" s="185">
        <v>-94500</v>
      </c>
      <c r="D12" s="186"/>
      <c r="E12" s="187"/>
      <c r="F12" s="188"/>
      <c r="G12" s="189"/>
      <c r="I12" s="174"/>
      <c r="J12" s="169"/>
      <c r="K12" s="169"/>
      <c r="L12" s="169"/>
      <c r="M12" s="169"/>
      <c r="O12" s="169"/>
    </row>
    <row r="13" spans="1:15" x14ac:dyDescent="0.25">
      <c r="A13" s="183">
        <v>2129</v>
      </c>
      <c r="B13" s="190" t="s">
        <v>39</v>
      </c>
      <c r="C13" s="185">
        <v>-10000</v>
      </c>
      <c r="D13" s="186"/>
      <c r="E13" s="187"/>
      <c r="F13" s="188"/>
      <c r="G13" s="189"/>
      <c r="I13" s="174"/>
      <c r="J13" s="169"/>
      <c r="K13" s="169"/>
      <c r="L13" s="169"/>
      <c r="M13" s="169"/>
      <c r="O13" s="169"/>
    </row>
    <row r="14" spans="1:15" x14ac:dyDescent="0.25">
      <c r="A14" s="183">
        <v>2380</v>
      </c>
      <c r="B14" s="190" t="s">
        <v>95</v>
      </c>
      <c r="C14" s="185">
        <v>-20800</v>
      </c>
      <c r="D14" s="186"/>
      <c r="E14" s="187"/>
      <c r="F14" s="188"/>
      <c r="G14" s="189"/>
    </row>
    <row r="15" spans="1:15" x14ac:dyDescent="0.25">
      <c r="A15" s="183">
        <v>2400</v>
      </c>
      <c r="B15" s="190" t="s">
        <v>96</v>
      </c>
      <c r="C15" s="184">
        <v>-175400</v>
      </c>
      <c r="D15" s="186"/>
      <c r="E15" s="187"/>
      <c r="F15" s="188"/>
      <c r="G15" s="189"/>
      <c r="H15" s="216"/>
      <c r="I15" s="217"/>
      <c r="J15" s="217"/>
      <c r="K15" s="217"/>
      <c r="L15" s="217"/>
      <c r="M15" s="217"/>
      <c r="N15" s="217"/>
      <c r="O15" s="218"/>
    </row>
    <row r="16" spans="1:15" x14ac:dyDescent="0.25">
      <c r="A16" s="183">
        <v>2500</v>
      </c>
      <c r="B16" s="190" t="s">
        <v>29</v>
      </c>
      <c r="C16" s="184">
        <v>595</v>
      </c>
      <c r="D16" s="186"/>
      <c r="E16" s="187"/>
      <c r="F16" s="188"/>
      <c r="G16" s="189"/>
      <c r="H16" s="216"/>
      <c r="I16" s="217"/>
      <c r="J16" s="217"/>
      <c r="K16" s="217"/>
      <c r="L16" s="217"/>
      <c r="M16" s="217"/>
      <c r="N16" s="217"/>
      <c r="O16" s="218"/>
    </row>
    <row r="17" spans="1:15" x14ac:dyDescent="0.25">
      <c r="A17" s="183">
        <v>2600</v>
      </c>
      <c r="B17" s="190" t="s">
        <v>97</v>
      </c>
      <c r="C17" s="184">
        <v>-51250</v>
      </c>
      <c r="D17" s="186"/>
      <c r="E17" s="187"/>
      <c r="F17" s="188"/>
      <c r="G17" s="189"/>
      <c r="H17" s="216"/>
      <c r="I17" s="217"/>
      <c r="J17" s="217"/>
      <c r="K17" s="217"/>
      <c r="L17" s="217"/>
      <c r="M17" s="217"/>
      <c r="N17" s="217"/>
      <c r="O17" s="218"/>
    </row>
    <row r="18" spans="1:15" x14ac:dyDescent="0.25">
      <c r="A18" s="183">
        <v>2740</v>
      </c>
      <c r="B18" s="190" t="s">
        <v>98</v>
      </c>
      <c r="C18" s="184">
        <v>-113600</v>
      </c>
      <c r="D18" s="186"/>
      <c r="E18" s="187"/>
      <c r="F18" s="188"/>
      <c r="G18" s="189"/>
      <c r="H18" s="216"/>
      <c r="I18" s="217"/>
      <c r="J18" s="217"/>
      <c r="K18" s="217"/>
      <c r="L18" s="217"/>
      <c r="M18" s="217"/>
      <c r="N18" s="217"/>
      <c r="O18" s="218"/>
    </row>
    <row r="19" spans="1:15" x14ac:dyDescent="0.25">
      <c r="A19" s="183">
        <v>2770</v>
      </c>
      <c r="B19" s="191" t="s">
        <v>99</v>
      </c>
      <c r="C19" s="184">
        <v>-40790</v>
      </c>
      <c r="D19" s="186"/>
      <c r="E19" s="187"/>
      <c r="F19" s="188"/>
      <c r="G19" s="189"/>
      <c r="H19" s="216"/>
      <c r="I19" s="217"/>
      <c r="J19" s="217"/>
      <c r="K19" s="217"/>
      <c r="L19" s="218"/>
      <c r="M19" s="217"/>
      <c r="N19" s="217"/>
      <c r="O19" s="218"/>
    </row>
    <row r="20" spans="1:15" x14ac:dyDescent="0.25">
      <c r="A20" s="183">
        <v>2780</v>
      </c>
      <c r="B20" s="191" t="s">
        <v>100</v>
      </c>
      <c r="C20" s="184">
        <v>-22405</v>
      </c>
      <c r="D20" s="186"/>
      <c r="E20" s="187"/>
      <c r="F20" s="188"/>
      <c r="G20" s="189"/>
      <c r="H20" s="216"/>
      <c r="I20" s="217"/>
      <c r="J20" s="217"/>
      <c r="K20" s="217"/>
      <c r="L20" s="218"/>
      <c r="M20" s="217"/>
      <c r="N20" s="217"/>
      <c r="O20" s="218"/>
    </row>
    <row r="21" spans="1:15" x14ac:dyDescent="0.25">
      <c r="A21" s="183">
        <v>2800</v>
      </c>
      <c r="B21" s="192" t="s">
        <v>26</v>
      </c>
      <c r="C21" s="184"/>
      <c r="D21" s="186"/>
      <c r="E21" s="187"/>
      <c r="F21" s="188"/>
      <c r="G21" s="189"/>
      <c r="H21" s="216"/>
      <c r="I21" s="219"/>
      <c r="J21" s="217"/>
      <c r="K21" s="217"/>
      <c r="L21" s="218"/>
      <c r="M21" s="217"/>
      <c r="N21" s="217"/>
      <c r="O21" s="218"/>
    </row>
    <row r="22" spans="1:15" x14ac:dyDescent="0.25">
      <c r="A22" s="183">
        <v>2940</v>
      </c>
      <c r="B22" s="192" t="s">
        <v>48</v>
      </c>
      <c r="C22" s="184">
        <v>-158900</v>
      </c>
      <c r="D22" s="186"/>
      <c r="E22" s="187"/>
      <c r="F22" s="188"/>
      <c r="G22" s="189"/>
      <c r="H22" s="216"/>
      <c r="I22" s="217"/>
      <c r="J22" s="217"/>
      <c r="K22" s="217"/>
      <c r="L22" s="218"/>
      <c r="M22" s="217"/>
      <c r="N22" s="217"/>
      <c r="O22" s="218"/>
    </row>
    <row r="23" spans="1:15" x14ac:dyDescent="0.25">
      <c r="A23" s="193">
        <v>3000</v>
      </c>
      <c r="B23" s="194" t="s">
        <v>41</v>
      </c>
      <c r="C23" s="195">
        <v>-6848000</v>
      </c>
      <c r="D23" s="186"/>
      <c r="E23" s="187"/>
      <c r="F23" s="187"/>
      <c r="G23" s="189"/>
      <c r="H23" s="216"/>
      <c r="I23" s="217"/>
      <c r="J23" s="217"/>
      <c r="K23" s="217"/>
      <c r="L23" s="218"/>
      <c r="M23" s="217"/>
      <c r="N23" s="217"/>
      <c r="O23" s="218"/>
    </row>
    <row r="24" spans="1:15" x14ac:dyDescent="0.25">
      <c r="A24" s="193">
        <v>4300</v>
      </c>
      <c r="B24" s="196" t="s">
        <v>13</v>
      </c>
      <c r="C24" s="195">
        <v>3660900</v>
      </c>
      <c r="D24" s="186"/>
      <c r="E24" s="188"/>
      <c r="F24" s="187"/>
      <c r="G24" s="189"/>
      <c r="H24" s="216"/>
      <c r="I24" s="217"/>
      <c r="J24" s="217"/>
      <c r="K24" s="217"/>
      <c r="L24" s="218"/>
      <c r="M24" s="217"/>
      <c r="N24" s="217"/>
      <c r="O24" s="218"/>
    </row>
    <row r="25" spans="1:15" x14ac:dyDescent="0.25">
      <c r="A25" s="193">
        <v>4390</v>
      </c>
      <c r="B25" s="196" t="s">
        <v>101</v>
      </c>
      <c r="C25" s="195">
        <v>80000</v>
      </c>
      <c r="D25" s="186"/>
      <c r="E25" s="188"/>
      <c r="F25" s="187"/>
      <c r="G25" s="189"/>
    </row>
    <row r="26" spans="1:15" x14ac:dyDescent="0.25">
      <c r="A26" s="193">
        <v>5000</v>
      </c>
      <c r="B26" s="194" t="s">
        <v>22</v>
      </c>
      <c r="C26" s="195">
        <v>1591100</v>
      </c>
      <c r="D26" s="186"/>
      <c r="E26" s="188"/>
      <c r="F26" s="187"/>
      <c r="G26" s="189"/>
    </row>
    <row r="27" spans="1:15" x14ac:dyDescent="0.25">
      <c r="A27" s="193">
        <v>5100</v>
      </c>
      <c r="B27" s="196" t="s">
        <v>44</v>
      </c>
      <c r="C27" s="195">
        <v>162290</v>
      </c>
      <c r="D27" s="186"/>
      <c r="E27" s="188"/>
      <c r="F27" s="187"/>
      <c r="G27" s="189"/>
    </row>
    <row r="28" spans="1:15" x14ac:dyDescent="0.25">
      <c r="A28" s="193">
        <v>5400</v>
      </c>
      <c r="B28" s="196" t="s">
        <v>23</v>
      </c>
      <c r="C28" s="195">
        <v>252160</v>
      </c>
      <c r="D28" s="186"/>
      <c r="E28" s="188"/>
      <c r="F28" s="187"/>
      <c r="G28" s="189"/>
    </row>
    <row r="29" spans="1:15" x14ac:dyDescent="0.25">
      <c r="A29" s="193">
        <v>5420</v>
      </c>
      <c r="B29" s="196" t="s">
        <v>42</v>
      </c>
      <c r="C29" s="195">
        <v>35000</v>
      </c>
      <c r="D29" s="186"/>
      <c r="E29" s="188"/>
      <c r="F29" s="187"/>
      <c r="G29" s="189"/>
    </row>
    <row r="30" spans="1:15" x14ac:dyDescent="0.25">
      <c r="A30" s="193">
        <v>6010</v>
      </c>
      <c r="B30" s="196" t="s">
        <v>14</v>
      </c>
      <c r="C30" s="195">
        <f>35000+16667</f>
        <v>51667</v>
      </c>
      <c r="D30" s="186"/>
      <c r="E30" s="188"/>
      <c r="F30" s="187"/>
      <c r="G30" s="189"/>
    </row>
    <row r="31" spans="1:15" x14ac:dyDescent="0.25">
      <c r="A31" s="193">
        <v>7090</v>
      </c>
      <c r="B31" s="196" t="s">
        <v>102</v>
      </c>
      <c r="C31" s="195">
        <v>72600</v>
      </c>
      <c r="D31" s="186"/>
      <c r="E31" s="188"/>
      <c r="F31" s="187"/>
      <c r="G31" s="189"/>
    </row>
    <row r="32" spans="1:15" x14ac:dyDescent="0.25">
      <c r="A32" s="193">
        <v>7790</v>
      </c>
      <c r="B32" s="196" t="s">
        <v>15</v>
      </c>
      <c r="C32" s="195">
        <v>695650</v>
      </c>
      <c r="D32" s="186"/>
      <c r="E32" s="187"/>
      <c r="F32" s="187"/>
      <c r="G32" s="189"/>
    </row>
    <row r="33" spans="1:15" x14ac:dyDescent="0.25">
      <c r="A33" s="193">
        <v>8150</v>
      </c>
      <c r="B33" s="196" t="s">
        <v>16</v>
      </c>
      <c r="C33" s="197">
        <v>11200</v>
      </c>
      <c r="D33" s="186"/>
      <c r="E33" s="187"/>
      <c r="F33" s="187"/>
      <c r="G33" s="189"/>
    </row>
    <row r="34" spans="1:15" x14ac:dyDescent="0.25">
      <c r="A34" s="193">
        <v>8300</v>
      </c>
      <c r="B34" s="196" t="s">
        <v>29</v>
      </c>
      <c r="C34" s="195"/>
      <c r="D34" s="186"/>
      <c r="E34" s="187"/>
      <c r="F34" s="187"/>
      <c r="G34" s="189"/>
    </row>
    <row r="35" spans="1:15" x14ac:dyDescent="0.25">
      <c r="A35" s="193">
        <v>8320</v>
      </c>
      <c r="B35" s="196" t="s">
        <v>40</v>
      </c>
      <c r="C35" s="195"/>
      <c r="D35" s="186"/>
      <c r="E35" s="187"/>
      <c r="F35" s="187"/>
      <c r="G35" s="189"/>
    </row>
    <row r="36" spans="1:15" x14ac:dyDescent="0.25">
      <c r="A36" s="198">
        <v>8800</v>
      </c>
      <c r="B36" s="199" t="s">
        <v>0</v>
      </c>
      <c r="C36" s="200"/>
      <c r="D36" s="201"/>
      <c r="E36" s="202"/>
      <c r="F36" s="202"/>
      <c r="G36" s="203"/>
    </row>
    <row r="37" spans="1:15" s="22" customFormat="1" ht="20.25" x14ac:dyDescent="0.3">
      <c r="A37" s="204"/>
      <c r="B37" s="205"/>
      <c r="C37" s="206">
        <f>SUM(C5:C36)</f>
        <v>0</v>
      </c>
      <c r="D37" s="207">
        <f>SUM(D5:D36)</f>
        <v>0</v>
      </c>
      <c r="E37" s="207">
        <f t="shared" ref="E37:G37" si="0">SUM(E5:E36)</f>
        <v>0</v>
      </c>
      <c r="F37" s="207">
        <f t="shared" si="0"/>
        <v>0</v>
      </c>
      <c r="G37" s="207">
        <f t="shared" si="0"/>
        <v>0</v>
      </c>
      <c r="H37" s="165"/>
      <c r="I37" s="164"/>
      <c r="J37" s="164"/>
      <c r="K37" s="164"/>
      <c r="L37" s="164"/>
      <c r="M37" s="164"/>
      <c r="N37" s="164"/>
      <c r="O37" s="166"/>
    </row>
    <row r="39" spans="1:15" s="164" customFormat="1" x14ac:dyDescent="0.25">
      <c r="H39" s="208"/>
      <c r="I39" s="169"/>
      <c r="J39" s="169"/>
      <c r="K39" s="209"/>
      <c r="O39" s="166"/>
    </row>
    <row r="40" spans="1:15" s="164" customFormat="1" x14ac:dyDescent="0.25">
      <c r="A40" s="173"/>
      <c r="B40" s="174"/>
      <c r="C40" s="169"/>
      <c r="D40" s="169"/>
      <c r="E40" s="169"/>
      <c r="F40" s="169"/>
      <c r="G40" s="169"/>
      <c r="H40" s="208"/>
      <c r="I40" s="169"/>
      <c r="J40" s="169"/>
      <c r="K40" s="209"/>
      <c r="O40" s="166"/>
    </row>
    <row r="41" spans="1:15" s="1" customFormat="1" ht="15.75" x14ac:dyDescent="0.25">
      <c r="A41" s="1" t="s">
        <v>37</v>
      </c>
      <c r="H41" s="165"/>
      <c r="I41" s="164"/>
      <c r="J41" s="164"/>
      <c r="K41" s="164"/>
      <c r="L41" s="164"/>
      <c r="M41" s="164"/>
      <c r="N41" s="164"/>
      <c r="O41" s="166"/>
    </row>
    <row r="42" spans="1:15" s="1" customFormat="1" ht="15.75" x14ac:dyDescent="0.25">
      <c r="A42" s="61">
        <v>1</v>
      </c>
      <c r="B42" s="55"/>
      <c r="C42" s="55"/>
      <c r="D42" s="55"/>
      <c r="E42" s="55"/>
      <c r="F42" s="55"/>
      <c r="G42" s="55"/>
      <c r="H42" s="165"/>
      <c r="I42" s="164"/>
      <c r="J42" s="164"/>
      <c r="K42" s="164"/>
      <c r="L42" s="164"/>
      <c r="M42" s="164"/>
      <c r="N42" s="164"/>
      <c r="O42" s="166"/>
    </row>
    <row r="43" spans="1:15" s="1" customFormat="1" ht="15.75" x14ac:dyDescent="0.25">
      <c r="B43" s="55"/>
      <c r="C43" s="55"/>
      <c r="D43" s="55"/>
      <c r="E43" s="55"/>
      <c r="F43" s="220"/>
      <c r="G43" s="55"/>
      <c r="H43" s="210"/>
      <c r="I43" s="164"/>
      <c r="J43" s="164"/>
      <c r="K43" s="164"/>
      <c r="L43" s="164"/>
      <c r="M43" s="164"/>
      <c r="N43" s="164"/>
      <c r="O43" s="166"/>
    </row>
    <row r="44" spans="1:15" s="1" customFormat="1" ht="15.75" x14ac:dyDescent="0.25">
      <c r="B44" s="55"/>
      <c r="C44" s="220"/>
      <c r="D44" s="55"/>
      <c r="E44" s="55"/>
      <c r="F44" s="55"/>
      <c r="G44" s="55"/>
      <c r="H44" s="165"/>
      <c r="I44" s="164"/>
      <c r="J44" s="164"/>
      <c r="K44" s="164"/>
      <c r="L44" s="164"/>
      <c r="M44" s="164"/>
      <c r="N44" s="164"/>
      <c r="O44" s="166"/>
    </row>
    <row r="45" spans="1:15" s="1" customFormat="1" ht="15.75" x14ac:dyDescent="0.25">
      <c r="A45" s="211"/>
      <c r="B45" s="55"/>
      <c r="C45" s="220"/>
      <c r="D45" s="55"/>
      <c r="E45" s="55"/>
      <c r="F45" s="55"/>
      <c r="G45" s="55"/>
      <c r="H45" s="165"/>
      <c r="I45" s="164"/>
      <c r="J45" s="164"/>
      <c r="K45" s="164"/>
      <c r="L45" s="164"/>
      <c r="M45" s="164"/>
      <c r="N45" s="164"/>
      <c r="O45" s="166"/>
    </row>
    <row r="46" spans="1:15" s="1" customFormat="1" ht="15.75" x14ac:dyDescent="0.25">
      <c r="A46" s="212"/>
      <c r="B46" s="55"/>
      <c r="C46" s="220"/>
      <c r="D46" s="55"/>
      <c r="E46" s="55"/>
      <c r="F46" s="55"/>
      <c r="G46" s="55"/>
      <c r="H46" s="61"/>
      <c r="O46" s="26"/>
    </row>
    <row r="47" spans="1:15" s="1" customFormat="1" ht="15.75" x14ac:dyDescent="0.25">
      <c r="B47" s="55"/>
      <c r="C47" s="55"/>
      <c r="D47" s="55"/>
      <c r="E47" s="55"/>
      <c r="F47" s="55"/>
      <c r="G47" s="55"/>
      <c r="H47" s="165"/>
      <c r="I47" s="164"/>
      <c r="J47" s="164"/>
      <c r="K47" s="164"/>
      <c r="L47" s="164"/>
      <c r="M47" s="164"/>
      <c r="N47" s="164"/>
      <c r="O47" s="166"/>
    </row>
    <row r="48" spans="1:15" s="1" customFormat="1" ht="15.75" x14ac:dyDescent="0.25">
      <c r="B48" s="55"/>
      <c r="C48" s="221"/>
      <c r="D48" s="55"/>
      <c r="E48" s="55"/>
      <c r="F48" s="55"/>
      <c r="G48" s="55"/>
      <c r="H48" s="165"/>
      <c r="I48" s="164"/>
      <c r="J48" s="164"/>
      <c r="K48" s="164"/>
      <c r="L48" s="164"/>
      <c r="M48" s="164"/>
      <c r="N48" s="164"/>
      <c r="O48" s="166"/>
    </row>
    <row r="49" spans="1:15" s="1" customFormat="1" ht="15.75" x14ac:dyDescent="0.25">
      <c r="B49" s="55"/>
      <c r="C49" s="55"/>
      <c r="D49" s="55"/>
      <c r="E49" s="55"/>
      <c r="F49" s="55"/>
      <c r="G49" s="55"/>
      <c r="H49" s="165"/>
      <c r="I49" s="164"/>
      <c r="J49" s="164"/>
      <c r="K49" s="164"/>
      <c r="L49" s="164"/>
      <c r="M49" s="164"/>
      <c r="N49" s="164"/>
      <c r="O49" s="166"/>
    </row>
    <row r="50" spans="1:15" s="1" customFormat="1" ht="15.75" x14ac:dyDescent="0.25">
      <c r="B50" s="55"/>
      <c r="C50" s="55"/>
      <c r="D50" s="55"/>
      <c r="E50" s="55"/>
      <c r="F50" s="55"/>
      <c r="G50" s="55"/>
      <c r="H50" s="165"/>
      <c r="I50" s="164"/>
      <c r="J50" s="164"/>
      <c r="K50" s="164"/>
      <c r="L50" s="164"/>
      <c r="M50" s="164"/>
      <c r="N50" s="164"/>
      <c r="O50" s="166"/>
    </row>
    <row r="51" spans="1:15" s="1" customFormat="1" ht="15.75" x14ac:dyDescent="0.25">
      <c r="A51" s="61">
        <v>2</v>
      </c>
      <c r="B51" s="55"/>
      <c r="C51" s="220"/>
      <c r="D51" s="55"/>
      <c r="E51" s="55"/>
      <c r="F51" s="55"/>
      <c r="G51" s="55"/>
      <c r="H51" s="165"/>
      <c r="I51" s="164"/>
      <c r="J51" s="164"/>
      <c r="K51" s="164"/>
      <c r="L51" s="164"/>
      <c r="M51" s="164"/>
      <c r="N51" s="164"/>
      <c r="O51" s="166"/>
    </row>
    <row r="52" spans="1:15" s="1" customFormat="1" ht="15.75" x14ac:dyDescent="0.25">
      <c r="A52" s="212"/>
      <c r="B52" s="55"/>
      <c r="C52" s="220"/>
      <c r="D52" s="55"/>
      <c r="E52" s="55"/>
      <c r="F52" s="55"/>
      <c r="G52" s="55"/>
      <c r="H52" s="61"/>
      <c r="O52" s="26"/>
    </row>
    <row r="53" spans="1:15" s="1" customFormat="1" ht="15.75" x14ac:dyDescent="0.25">
      <c r="A53" s="212"/>
      <c r="B53" s="55"/>
      <c r="C53" s="220"/>
      <c r="D53" s="55"/>
      <c r="E53" s="55"/>
      <c r="F53" s="55"/>
      <c r="G53" s="55"/>
      <c r="H53" s="165"/>
      <c r="I53" s="164"/>
      <c r="J53" s="164"/>
      <c r="K53" s="164"/>
      <c r="L53" s="164"/>
      <c r="M53" s="164"/>
      <c r="N53" s="164"/>
      <c r="O53" s="166"/>
    </row>
    <row r="54" spans="1:15" s="1" customFormat="1" ht="15.75" x14ac:dyDescent="0.25">
      <c r="B54" s="55"/>
      <c r="C54" s="55"/>
      <c r="D54" s="55"/>
      <c r="E54" s="55"/>
      <c r="F54" s="55"/>
      <c r="G54" s="55"/>
      <c r="H54" s="165"/>
      <c r="I54" s="164"/>
      <c r="J54" s="164"/>
      <c r="K54" s="164"/>
      <c r="L54" s="164"/>
      <c r="M54" s="164"/>
      <c r="N54" s="164"/>
      <c r="O54" s="166"/>
    </row>
    <row r="55" spans="1:15" s="1" customFormat="1" ht="15.75" x14ac:dyDescent="0.25">
      <c r="B55" s="55"/>
      <c r="C55" s="55"/>
      <c r="D55" s="55"/>
      <c r="E55" s="221"/>
      <c r="F55" s="55"/>
      <c r="G55" s="55"/>
      <c r="H55" s="165"/>
      <c r="I55" s="164"/>
      <c r="J55" s="164"/>
      <c r="K55" s="164"/>
      <c r="L55" s="164"/>
      <c r="M55" s="164"/>
      <c r="N55" s="164"/>
      <c r="O55" s="166"/>
    </row>
    <row r="56" spans="1:15" s="1" customFormat="1" ht="15.75" x14ac:dyDescent="0.25">
      <c r="B56" s="55"/>
      <c r="C56" s="55"/>
      <c r="D56" s="55"/>
      <c r="E56" s="55"/>
      <c r="F56" s="55"/>
      <c r="G56" s="55"/>
      <c r="H56" s="165"/>
      <c r="I56" s="164"/>
      <c r="J56" s="164"/>
      <c r="K56" s="164"/>
      <c r="L56" s="164"/>
      <c r="M56" s="164"/>
      <c r="N56" s="164"/>
      <c r="O56" s="166"/>
    </row>
    <row r="57" spans="1:15" s="1" customFormat="1" ht="15.75" x14ac:dyDescent="0.25">
      <c r="A57" s="61">
        <v>3</v>
      </c>
      <c r="B57" s="55"/>
      <c r="C57" s="55"/>
      <c r="D57" s="220"/>
      <c r="E57" s="55"/>
      <c r="F57" s="55"/>
      <c r="G57" s="55"/>
      <c r="H57" s="165"/>
      <c r="I57" s="164"/>
      <c r="J57" s="164"/>
      <c r="K57" s="164"/>
      <c r="L57" s="164"/>
      <c r="M57" s="164"/>
      <c r="N57" s="164"/>
      <c r="O57" s="166"/>
    </row>
    <row r="58" spans="1:15" s="1" customFormat="1" ht="15.75" x14ac:dyDescent="0.25">
      <c r="A58" s="212"/>
      <c r="B58" s="55"/>
      <c r="C58" s="55"/>
      <c r="D58" s="220"/>
      <c r="E58" s="55"/>
      <c r="F58" s="55"/>
      <c r="G58" s="55"/>
      <c r="H58" s="61"/>
      <c r="O58" s="26"/>
    </row>
    <row r="59" spans="1:15" s="1" customFormat="1" ht="15.75" x14ac:dyDescent="0.25">
      <c r="A59" s="212"/>
      <c r="B59" s="55"/>
      <c r="C59" s="55"/>
      <c r="D59" s="220"/>
      <c r="E59" s="55"/>
      <c r="F59" s="55"/>
      <c r="G59" s="55"/>
      <c r="H59" s="165"/>
      <c r="I59" s="164"/>
      <c r="J59" s="164"/>
      <c r="K59" s="164"/>
      <c r="L59" s="164"/>
      <c r="M59" s="164"/>
      <c r="N59" s="164"/>
      <c r="O59" s="166"/>
    </row>
    <row r="60" spans="1:15" s="1" customFormat="1" ht="15.75" x14ac:dyDescent="0.25">
      <c r="B60" s="55"/>
      <c r="C60" s="55"/>
      <c r="D60" s="55"/>
      <c r="E60" s="55"/>
      <c r="F60" s="55"/>
      <c r="G60" s="55"/>
      <c r="H60" s="165"/>
      <c r="I60" s="164"/>
      <c r="J60" s="164"/>
      <c r="K60" s="164"/>
      <c r="L60" s="164"/>
      <c r="M60" s="164"/>
      <c r="N60" s="164"/>
      <c r="O60" s="166"/>
    </row>
    <row r="61" spans="1:15" s="1" customFormat="1" ht="15.75" x14ac:dyDescent="0.25">
      <c r="B61" s="55"/>
      <c r="C61" s="55"/>
      <c r="D61" s="55"/>
      <c r="E61" s="55"/>
      <c r="F61" s="55"/>
      <c r="G61" s="55"/>
      <c r="H61" s="165"/>
      <c r="I61" s="164"/>
      <c r="J61" s="164"/>
      <c r="K61" s="164"/>
      <c r="L61" s="164"/>
      <c r="M61" s="164"/>
      <c r="N61" s="164"/>
      <c r="O61" s="166"/>
    </row>
    <row r="62" spans="1:15" s="1" customFormat="1" ht="15.75" x14ac:dyDescent="0.25">
      <c r="B62" s="55"/>
      <c r="C62" s="55"/>
      <c r="D62" s="55"/>
      <c r="E62" s="55"/>
      <c r="F62" s="55"/>
      <c r="G62" s="55"/>
      <c r="H62" s="165"/>
      <c r="I62" s="164"/>
      <c r="J62" s="164"/>
      <c r="K62" s="164"/>
      <c r="L62" s="164"/>
      <c r="M62" s="164"/>
      <c r="N62" s="164"/>
      <c r="O62" s="166"/>
    </row>
    <row r="63" spans="1:15" s="1" customFormat="1" ht="15.75" x14ac:dyDescent="0.25">
      <c r="A63" s="61">
        <v>4</v>
      </c>
      <c r="B63" s="55"/>
      <c r="C63" s="220"/>
      <c r="D63" s="55"/>
      <c r="E63" s="55"/>
      <c r="F63" s="55"/>
      <c r="G63" s="55"/>
      <c r="H63" s="165"/>
      <c r="I63" s="164"/>
      <c r="J63" s="164"/>
      <c r="K63" s="164"/>
      <c r="L63" s="164"/>
      <c r="M63" s="164"/>
      <c r="N63" s="164"/>
      <c r="O63" s="166"/>
    </row>
    <row r="64" spans="1:15" s="1" customFormat="1" ht="15.75" x14ac:dyDescent="0.25">
      <c r="A64" s="212"/>
      <c r="B64" s="55"/>
      <c r="C64" s="220"/>
      <c r="D64" s="55"/>
      <c r="E64" s="55"/>
      <c r="F64" s="55"/>
      <c r="G64" s="55"/>
      <c r="H64" s="61"/>
      <c r="O64" s="26"/>
    </row>
    <row r="65" spans="1:15" s="1" customFormat="1" ht="15.75" x14ac:dyDescent="0.25">
      <c r="A65" s="212"/>
      <c r="B65" s="55"/>
      <c r="C65" s="220"/>
      <c r="D65" s="55"/>
      <c r="E65" s="55"/>
      <c r="F65" s="55"/>
      <c r="G65" s="55"/>
      <c r="H65" s="165"/>
      <c r="I65" s="164"/>
      <c r="J65" s="164"/>
      <c r="K65" s="164"/>
      <c r="L65" s="164"/>
      <c r="M65" s="164"/>
      <c r="N65" s="164"/>
      <c r="O65" s="166"/>
    </row>
    <row r="66" spans="1:15" s="1" customFormat="1" ht="15.75" x14ac:dyDescent="0.25">
      <c r="B66" s="55"/>
      <c r="C66" s="55"/>
      <c r="D66" s="55"/>
      <c r="E66" s="55"/>
      <c r="F66" s="55"/>
      <c r="G66" s="55"/>
      <c r="H66" s="165"/>
      <c r="I66" s="164"/>
      <c r="J66" s="164"/>
      <c r="K66" s="164"/>
      <c r="L66" s="164"/>
      <c r="M66" s="164"/>
      <c r="N66" s="164"/>
      <c r="O66" s="166"/>
    </row>
    <row r="67" spans="1:15" s="1" customFormat="1" ht="15.75" x14ac:dyDescent="0.25">
      <c r="A67" s="61">
        <v>5</v>
      </c>
      <c r="B67" s="222"/>
      <c r="C67" s="55"/>
      <c r="D67" s="55"/>
      <c r="E67" s="55"/>
      <c r="F67" s="55"/>
      <c r="G67" s="55"/>
      <c r="H67" s="165"/>
      <c r="I67" s="164"/>
      <c r="J67" s="164"/>
      <c r="K67" s="164"/>
      <c r="L67" s="164"/>
      <c r="M67" s="164"/>
      <c r="N67" s="164"/>
      <c r="O67" s="166"/>
    </row>
    <row r="68" spans="1:15" s="1" customFormat="1" ht="15.75" x14ac:dyDescent="0.25">
      <c r="A68" s="61"/>
      <c r="B68" s="55"/>
      <c r="C68" s="55"/>
      <c r="D68" s="55"/>
      <c r="E68" s="55"/>
      <c r="F68" s="55"/>
      <c r="G68" s="55"/>
      <c r="H68" s="165"/>
      <c r="I68" s="164"/>
      <c r="J68" s="164"/>
      <c r="K68" s="164"/>
      <c r="L68" s="164"/>
      <c r="M68" s="164"/>
      <c r="N68" s="164"/>
      <c r="O68" s="166"/>
    </row>
    <row r="69" spans="1:15" s="1" customFormat="1" ht="15.75" x14ac:dyDescent="0.25">
      <c r="B69" s="55"/>
      <c r="C69" s="55"/>
      <c r="D69" s="55"/>
      <c r="E69" s="55"/>
      <c r="F69" s="55"/>
      <c r="G69" s="55"/>
      <c r="H69" s="165"/>
      <c r="I69" s="164"/>
      <c r="J69" s="164"/>
      <c r="K69" s="164"/>
      <c r="L69" s="164"/>
      <c r="M69" s="164"/>
      <c r="N69" s="164"/>
      <c r="O69" s="166"/>
    </row>
    <row r="70" spans="1:15" s="1" customFormat="1" ht="15.75" x14ac:dyDescent="0.25">
      <c r="B70" s="222"/>
      <c r="C70" s="55"/>
      <c r="D70" s="55"/>
      <c r="E70" s="55"/>
      <c r="F70" s="55"/>
      <c r="G70" s="55"/>
      <c r="H70" s="165"/>
      <c r="I70" s="164"/>
      <c r="J70" s="164"/>
      <c r="K70" s="164"/>
      <c r="L70" s="164"/>
      <c r="M70" s="164"/>
      <c r="N70" s="164"/>
      <c r="O70" s="166"/>
    </row>
    <row r="71" spans="1:15" s="1" customFormat="1" ht="15.75" x14ac:dyDescent="0.25">
      <c r="B71" s="55"/>
      <c r="C71" s="55"/>
      <c r="D71" s="55"/>
      <c r="E71" s="55"/>
      <c r="F71" s="55"/>
      <c r="G71" s="55"/>
      <c r="H71" s="165"/>
      <c r="I71" s="164"/>
      <c r="J71" s="164"/>
      <c r="K71" s="164"/>
      <c r="L71" s="164"/>
      <c r="M71" s="164"/>
      <c r="N71" s="164"/>
      <c r="O71" s="166"/>
    </row>
    <row r="72" spans="1:15" s="1" customFormat="1" ht="15.75" x14ac:dyDescent="0.25">
      <c r="B72" s="55"/>
      <c r="C72" s="55"/>
      <c r="D72" s="55"/>
      <c r="E72" s="55"/>
      <c r="F72" s="55"/>
      <c r="G72" s="55"/>
      <c r="H72" s="165"/>
      <c r="I72" s="164"/>
      <c r="J72" s="164"/>
      <c r="K72" s="164"/>
      <c r="L72" s="164"/>
      <c r="M72" s="164"/>
      <c r="N72" s="164"/>
      <c r="O72" s="166"/>
    </row>
    <row r="73" spans="1:15" s="1" customFormat="1" ht="15.75" x14ac:dyDescent="0.25">
      <c r="B73" s="55"/>
      <c r="C73" s="55"/>
      <c r="D73" s="55"/>
      <c r="E73" s="55"/>
      <c r="F73" s="55"/>
      <c r="G73" s="55"/>
      <c r="H73" s="165"/>
      <c r="I73" s="164"/>
      <c r="J73" s="164"/>
      <c r="K73" s="164"/>
      <c r="L73" s="164"/>
      <c r="M73" s="164"/>
      <c r="N73" s="164"/>
      <c r="O73" s="166"/>
    </row>
    <row r="74" spans="1:15" s="1" customFormat="1" ht="15.75" x14ac:dyDescent="0.25">
      <c r="B74" s="55"/>
      <c r="C74" s="55"/>
      <c r="D74" s="55"/>
      <c r="E74" s="55"/>
      <c r="F74" s="55"/>
      <c r="G74" s="55"/>
      <c r="H74" s="165"/>
      <c r="I74" s="164"/>
      <c r="J74" s="164"/>
      <c r="K74" s="164"/>
      <c r="L74" s="164"/>
      <c r="M74" s="164"/>
      <c r="N74" s="164"/>
      <c r="O74" s="166"/>
    </row>
    <row r="75" spans="1:15" s="1" customFormat="1" ht="15.75" x14ac:dyDescent="0.25">
      <c r="B75" s="55"/>
      <c r="C75" s="55"/>
      <c r="D75" s="55"/>
      <c r="E75" s="55"/>
      <c r="F75" s="55"/>
      <c r="G75" s="55"/>
      <c r="H75" s="165"/>
      <c r="I75" s="164"/>
      <c r="J75" s="164"/>
      <c r="K75" s="164"/>
      <c r="L75" s="164"/>
      <c r="M75" s="164"/>
      <c r="N75" s="164"/>
      <c r="O75" s="166"/>
    </row>
    <row r="76" spans="1:15" s="1" customFormat="1" ht="15.75" x14ac:dyDescent="0.25">
      <c r="B76" s="55"/>
      <c r="C76" s="55"/>
      <c r="D76" s="55"/>
      <c r="E76" s="55"/>
      <c r="F76" s="55"/>
      <c r="G76" s="55"/>
      <c r="H76" s="165"/>
      <c r="I76" s="164"/>
      <c r="J76" s="164"/>
      <c r="K76" s="164"/>
      <c r="L76" s="164"/>
      <c r="M76" s="164"/>
      <c r="N76" s="164"/>
      <c r="O76" s="166"/>
    </row>
    <row r="77" spans="1:15" s="1" customFormat="1" ht="15.75" x14ac:dyDescent="0.25">
      <c r="B77" s="55"/>
      <c r="C77" s="55"/>
      <c r="D77" s="55"/>
      <c r="E77" s="55"/>
      <c r="F77" s="55"/>
      <c r="G77" s="55"/>
      <c r="H77" s="165"/>
      <c r="I77" s="164"/>
      <c r="J77" s="164"/>
      <c r="K77" s="164"/>
      <c r="L77" s="164"/>
      <c r="M77" s="164"/>
      <c r="N77" s="164"/>
      <c r="O77" s="166"/>
    </row>
    <row r="78" spans="1:15" s="1" customFormat="1" ht="15.75" x14ac:dyDescent="0.25">
      <c r="B78" s="55"/>
      <c r="C78" s="220"/>
      <c r="D78" s="55"/>
      <c r="E78" s="55"/>
      <c r="F78" s="55"/>
      <c r="G78" s="55"/>
      <c r="H78" s="165"/>
      <c r="I78" s="164"/>
      <c r="J78" s="164"/>
      <c r="K78" s="164"/>
      <c r="L78" s="164"/>
      <c r="M78" s="164"/>
      <c r="N78" s="164"/>
      <c r="O78" s="166"/>
    </row>
    <row r="79" spans="1:15" s="1" customFormat="1" ht="15.75" x14ac:dyDescent="0.25">
      <c r="B79" s="55"/>
      <c r="C79" s="220"/>
      <c r="D79" s="55"/>
      <c r="E79" s="55"/>
      <c r="F79" s="55"/>
      <c r="G79" s="55"/>
      <c r="H79" s="165"/>
      <c r="I79" s="164"/>
      <c r="J79" s="164"/>
      <c r="K79" s="164"/>
      <c r="L79" s="164"/>
      <c r="M79" s="164"/>
      <c r="N79" s="164"/>
      <c r="O79" s="166"/>
    </row>
    <row r="80" spans="1:15" s="22" customFormat="1" ht="20.25" x14ac:dyDescent="0.3">
      <c r="A80" s="1"/>
      <c r="B80" s="55"/>
      <c r="C80" s="220"/>
      <c r="D80" s="55"/>
      <c r="E80" s="55"/>
      <c r="F80" s="55"/>
      <c r="G80" s="55"/>
      <c r="H80" s="165"/>
      <c r="I80" s="164"/>
      <c r="J80" s="164"/>
      <c r="K80" s="164"/>
      <c r="L80" s="164"/>
      <c r="M80" s="164"/>
      <c r="N80" s="164"/>
      <c r="O80" s="166"/>
    </row>
    <row r="81" spans="1:15" s="1" customFormat="1" ht="15.75" x14ac:dyDescent="0.25">
      <c r="B81" s="55"/>
      <c r="C81" s="220"/>
      <c r="D81" s="55"/>
      <c r="E81" s="55"/>
      <c r="F81" s="55"/>
      <c r="G81" s="55"/>
      <c r="H81" s="165"/>
      <c r="I81" s="164"/>
      <c r="J81" s="164"/>
      <c r="K81" s="164"/>
      <c r="L81" s="164"/>
      <c r="M81" s="164"/>
      <c r="N81" s="164"/>
      <c r="O81" s="166"/>
    </row>
    <row r="82" spans="1:15" s="1" customFormat="1" ht="15.75" x14ac:dyDescent="0.25">
      <c r="B82" s="55"/>
      <c r="C82" s="55"/>
      <c r="D82" s="55"/>
      <c r="E82" s="55"/>
      <c r="F82" s="55"/>
      <c r="G82" s="55"/>
      <c r="H82" s="165"/>
      <c r="I82" s="164"/>
      <c r="J82" s="164"/>
      <c r="K82" s="164"/>
      <c r="L82" s="164"/>
      <c r="M82" s="164"/>
      <c r="N82" s="164"/>
      <c r="O82" s="166"/>
    </row>
    <row r="83" spans="1:15" ht="15.75" x14ac:dyDescent="0.25">
      <c r="A83" s="1"/>
      <c r="B83" s="55"/>
      <c r="C83" s="220"/>
      <c r="D83" s="55"/>
      <c r="E83" s="55"/>
      <c r="F83" s="55"/>
      <c r="G83" s="55"/>
    </row>
    <row r="84" spans="1:15" x14ac:dyDescent="0.25">
      <c r="B84" s="223"/>
      <c r="C84" s="223"/>
      <c r="D84" s="223"/>
      <c r="E84" s="223"/>
      <c r="F84" s="215"/>
      <c r="G84" s="223"/>
    </row>
    <row r="85" spans="1:15" x14ac:dyDescent="0.25">
      <c r="B85" s="223"/>
      <c r="C85" s="223"/>
      <c r="D85" s="223"/>
      <c r="E85" s="223"/>
      <c r="F85" s="223"/>
      <c r="G85" s="223"/>
    </row>
  </sheetData>
  <mergeCells count="1">
    <mergeCell ref="D3:E3"/>
  </mergeCells>
  <pageMargins left="0.78740157480314965" right="0.78740157480314965" top="0.59055118110236227" bottom="0.19685039370078741" header="0.51181102362204722" footer="0.51181102362204722"/>
  <pageSetup paperSize="9" orientation="portrait" r:id="rId1"/>
  <headerFooter alignWithMargins="0">
    <oddHeader>&amp;COppgave 11.12&amp;RSide &amp;P av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showZeros="0" zoomScaleNormal="75" workbookViewId="0">
      <selection activeCell="F13" sqref="F13"/>
    </sheetView>
  </sheetViews>
  <sheetFormatPr baseColWidth="10" defaultRowHeight="15" x14ac:dyDescent="0.2"/>
  <cols>
    <col min="1" max="1" width="7" style="80" bestFit="1" customWidth="1"/>
    <col min="2" max="2" width="16.85546875" style="80" bestFit="1" customWidth="1"/>
    <col min="3" max="6" width="10.7109375" style="80" customWidth="1"/>
    <col min="7" max="10" width="9.5703125" style="80" customWidth="1"/>
    <col min="11" max="16384" width="11.42578125" style="80"/>
  </cols>
  <sheetData>
    <row r="1" spans="1:13" s="1" customFormat="1" ht="15.75" x14ac:dyDescent="0.25">
      <c r="A1" s="92" t="s">
        <v>91</v>
      </c>
    </row>
    <row r="2" spans="1:13" s="1" customFormat="1" ht="15.75" x14ac:dyDescent="0.25">
      <c r="A2" s="92"/>
    </row>
    <row r="3" spans="1:13" s="1" customFormat="1" ht="15.75" x14ac:dyDescent="0.25">
      <c r="A3" s="45" t="s">
        <v>31</v>
      </c>
      <c r="B3" s="79" t="s">
        <v>32</v>
      </c>
      <c r="C3" s="130">
        <v>1920</v>
      </c>
      <c r="D3" s="132">
        <v>2940</v>
      </c>
      <c r="E3" s="131">
        <v>5000</v>
      </c>
      <c r="F3" s="131">
        <v>5100</v>
      </c>
    </row>
    <row r="4" spans="1:13" s="1" customFormat="1" ht="15.75" x14ac:dyDescent="0.25">
      <c r="A4" s="81"/>
      <c r="B4" s="82"/>
      <c r="C4" s="137" t="s">
        <v>71</v>
      </c>
      <c r="D4" s="120" t="s">
        <v>75</v>
      </c>
      <c r="E4" s="120" t="s">
        <v>22</v>
      </c>
      <c r="F4" s="120" t="s">
        <v>77</v>
      </c>
    </row>
    <row r="5" spans="1:13" s="1" customFormat="1" ht="15.75" x14ac:dyDescent="0.25">
      <c r="A5" s="83"/>
      <c r="B5" s="84"/>
      <c r="C5" s="85" t="s">
        <v>72</v>
      </c>
      <c r="D5" s="85" t="s">
        <v>76</v>
      </c>
      <c r="E5" s="85"/>
      <c r="F5" s="85" t="s">
        <v>78</v>
      </c>
    </row>
    <row r="6" spans="1:13" s="1" customFormat="1" ht="15.75" x14ac:dyDescent="0.25">
      <c r="A6" s="86" t="s">
        <v>45</v>
      </c>
      <c r="B6" s="87" t="s">
        <v>46</v>
      </c>
      <c r="C6" s="88"/>
      <c r="D6" s="53"/>
      <c r="E6" s="53"/>
      <c r="F6" s="53"/>
    </row>
    <row r="7" spans="1:13" s="1" customFormat="1" ht="15.75" x14ac:dyDescent="0.25">
      <c r="A7" s="89">
        <v>43799</v>
      </c>
      <c r="B7" s="90" t="s">
        <v>44</v>
      </c>
      <c r="C7" s="91"/>
      <c r="D7" s="67"/>
      <c r="E7" s="67"/>
      <c r="F7" s="67"/>
    </row>
    <row r="9" spans="1:13" ht="15.75" x14ac:dyDescent="0.25">
      <c r="A9" s="1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x14ac:dyDescent="0.25">
      <c r="A10" s="1" t="s">
        <v>60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11.13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Oppgave 11.6</vt:lpstr>
      <vt:lpstr>Oppgave 11.7</vt:lpstr>
      <vt:lpstr>Oppgave 11.8</vt:lpstr>
      <vt:lpstr>Oppgave 11.9</vt:lpstr>
      <vt:lpstr>Oppgave 11.10</vt:lpstr>
      <vt:lpstr>Oppgave 11.11</vt:lpstr>
      <vt:lpstr>Oppgave 11.12</vt:lpstr>
      <vt:lpstr>Oppgave 11.13</vt:lpstr>
      <vt:lpstr>'Oppgave 11.12'!Utskriftsområde</vt:lpstr>
    </vt:vector>
  </TitlesOfParts>
  <Company>Høgskolen i Vestfold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2019-12-02T16:19:04Z</cp:lastPrinted>
  <dcterms:created xsi:type="dcterms:W3CDTF">2004-06-23T12:19:48Z</dcterms:created>
  <dcterms:modified xsi:type="dcterms:W3CDTF">2020-08-02T08:14:28Z</dcterms:modified>
</cp:coreProperties>
</file>